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akuzai22-PCuser\Desktop\薬剤部内共有フォルダ\日常業務\連携充実加算関連資料\"/>
    </mc:Choice>
  </mc:AlternateContent>
  <xr:revisionPtr revIDLastSave="0" documentId="13_ncr:1_{BC3D9EA7-C9FE-4A89-9920-2D01DAD35EFD}" xr6:coauthVersionLast="36" xr6:coauthVersionMax="36" xr10:uidLastSave="{00000000-0000-0000-0000-000000000000}"/>
  <workbookProtection workbookPassword="E974" lockStructure="1"/>
  <bookViews>
    <workbookView xWindow="-105" yWindow="-105" windowWidth="19425" windowHeight="10425" firstSheet="2" activeTab="2" xr2:uid="{B097D376-C96E-4C84-B1C8-D93BF66BE661}"/>
  </bookViews>
  <sheets>
    <sheet name="副作用マスタ" sheetId="1" state="hidden" r:id="rId1"/>
    <sheet name="レジメンマスタ" sheetId="2" state="hidden" r:id="rId2"/>
    <sheet name="トレーシングレポート" sheetId="3" r:id="rId3"/>
    <sheet name="更新歴" sheetId="4" state="hidden" r:id="rId4"/>
  </sheets>
  <definedNames>
    <definedName name="_xlnm.Print_Area" localSheetId="2">トレーシングレポート!$A$1:$K$35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3" l="1"/>
  <c r="A24" i="3" l="1"/>
  <c r="A28" i="3" l="1"/>
  <c r="A27" i="3"/>
  <c r="A26" i="3"/>
  <c r="A25" i="3"/>
  <c r="A23" i="3" l="1"/>
  <c r="A22" i="3"/>
  <c r="D22" i="3" s="1"/>
  <c r="A21" i="3"/>
  <c r="A20" i="3"/>
  <c r="A19" i="3"/>
  <c r="A18" i="3"/>
  <c r="C11" i="3"/>
  <c r="I25" i="3" l="1"/>
  <c r="F26" i="3"/>
  <c r="D27" i="3"/>
  <c r="K28" i="3"/>
  <c r="I28" i="3" l="1"/>
  <c r="F25" i="3"/>
  <c r="F28" i="3"/>
  <c r="K26" i="3"/>
  <c r="D25" i="3"/>
  <c r="D28" i="3"/>
  <c r="I26" i="3"/>
  <c r="K27" i="3"/>
  <c r="D26" i="3"/>
  <c r="I27" i="3"/>
  <c r="F27" i="3"/>
  <c r="K25" i="3"/>
  <c r="D17" i="3" l="1"/>
  <c r="K24" i="3"/>
  <c r="K23" i="3"/>
  <c r="K22" i="3"/>
  <c r="K21" i="3"/>
  <c r="K20" i="3"/>
  <c r="K19" i="3"/>
  <c r="K18" i="3"/>
  <c r="K17" i="3"/>
  <c r="I24" i="3"/>
  <c r="I23" i="3"/>
  <c r="I22" i="3"/>
  <c r="I21" i="3"/>
  <c r="I20" i="3"/>
  <c r="I19" i="3"/>
  <c r="I18" i="3"/>
  <c r="I17" i="3"/>
  <c r="F24" i="3"/>
  <c r="F23" i="3"/>
  <c r="F22" i="3"/>
  <c r="F21" i="3"/>
  <c r="F20" i="3"/>
  <c r="F19" i="3"/>
  <c r="F18" i="3"/>
  <c r="F17" i="3"/>
  <c r="D24" i="3"/>
  <c r="D23" i="3"/>
  <c r="D21" i="3"/>
  <c r="D20" i="3"/>
  <c r="D19" i="3"/>
  <c r="D1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yakuzai</author>
  </authors>
  <commentList>
    <comment ref="J11" authorId="0" shapeId="0" xr:uid="{26D70C5C-78BC-4344-A5AF-D6360C04C124}">
      <text>
        <r>
          <rPr>
            <b/>
            <sz val="11"/>
            <color indexed="81"/>
            <rFont val="MS P ゴシック"/>
            <family val="3"/>
            <charset val="128"/>
          </rPr>
          <t>プルダウンでレジメンNo.を選択すると、レジメン情報が表示されます。</t>
        </r>
      </text>
    </comment>
  </commentList>
</comments>
</file>

<file path=xl/sharedStrings.xml><?xml version="1.0" encoding="utf-8"?>
<sst xmlns="http://schemas.openxmlformats.org/spreadsheetml/2006/main" count="1056" uniqueCount="351">
  <si>
    <t>副作用名</t>
    <rPh sb="0" eb="3">
      <t>フクサヨウ</t>
    </rPh>
    <rPh sb="3" eb="4">
      <t>メイ</t>
    </rPh>
    <phoneticPr fontId="1"/>
  </si>
  <si>
    <t>grade 1</t>
    <phoneticPr fontId="1"/>
  </si>
  <si>
    <t>grade 2</t>
    <phoneticPr fontId="1"/>
  </si>
  <si>
    <t>grade 3</t>
    <phoneticPr fontId="1"/>
  </si>
  <si>
    <t>grade 4</t>
    <phoneticPr fontId="1"/>
  </si>
  <si>
    <t>悪心</t>
    <rPh sb="0" eb="2">
      <t>オシン</t>
    </rPh>
    <phoneticPr fontId="1"/>
  </si>
  <si>
    <t>嘔吐</t>
    <rPh sb="0" eb="2">
      <t>オウト</t>
    </rPh>
    <phoneticPr fontId="1"/>
  </si>
  <si>
    <t>下痢</t>
    <rPh sb="0" eb="2">
      <t>ゲリ</t>
    </rPh>
    <phoneticPr fontId="1"/>
  </si>
  <si>
    <t>便秘</t>
    <rPh sb="0" eb="2">
      <t>ベンピ</t>
    </rPh>
    <phoneticPr fontId="1"/>
  </si>
  <si>
    <t>口腔粘膜炎</t>
    <rPh sb="0" eb="2">
      <t>コウクウ</t>
    </rPh>
    <rPh sb="2" eb="5">
      <t>ネンマクエン</t>
    </rPh>
    <phoneticPr fontId="1"/>
  </si>
  <si>
    <t>末梢神経障害</t>
    <rPh sb="0" eb="6">
      <t>マッショウシンケイショウガイ</t>
    </rPh>
    <phoneticPr fontId="1"/>
  </si>
  <si>
    <t>脱毛</t>
    <rPh sb="0" eb="2">
      <t>ダツモウ</t>
    </rPh>
    <phoneticPr fontId="1"/>
  </si>
  <si>
    <t>味覚異常</t>
    <rPh sb="0" eb="4">
      <t>ミカクイジョウ</t>
    </rPh>
    <phoneticPr fontId="1"/>
  </si>
  <si>
    <t>吃逆</t>
    <rPh sb="0" eb="2">
      <t>キツギャク</t>
    </rPh>
    <phoneticPr fontId="1"/>
  </si>
  <si>
    <t>皮膚色素過剰</t>
    <rPh sb="0" eb="2">
      <t>ヒフ</t>
    </rPh>
    <rPh sb="2" eb="4">
      <t>シキソ</t>
    </rPh>
    <rPh sb="4" eb="6">
      <t>カジョウ</t>
    </rPh>
    <phoneticPr fontId="1"/>
  </si>
  <si>
    <t>アレルギー反応</t>
    <rPh sb="5" eb="7">
      <t>ハンノウ</t>
    </rPh>
    <phoneticPr fontId="1"/>
  </si>
  <si>
    <t>流涙</t>
    <rPh sb="0" eb="2">
      <t>リュウルイ</t>
    </rPh>
    <phoneticPr fontId="1"/>
  </si>
  <si>
    <t>ー</t>
    <phoneticPr fontId="1"/>
  </si>
  <si>
    <t>治療を要さない</t>
    <phoneticPr fontId="1"/>
  </si>
  <si>
    <t>ざ瘡様皮疹</t>
    <rPh sb="1" eb="2">
      <t>ソウ</t>
    </rPh>
    <rPh sb="2" eb="3">
      <t>ヨウ</t>
    </rPh>
    <rPh sb="3" eb="5">
      <t>ヒシン</t>
    </rPh>
    <phoneticPr fontId="1"/>
  </si>
  <si>
    <t>食生活の変化を伴わない味覚変化</t>
    <phoneticPr fontId="1"/>
  </si>
  <si>
    <t>外・消-2</t>
    <rPh sb="0" eb="1">
      <t>ゲ</t>
    </rPh>
    <rPh sb="2" eb="3">
      <t>ケ</t>
    </rPh>
    <phoneticPr fontId="1"/>
  </si>
  <si>
    <t>外・消-70</t>
    <rPh sb="0" eb="1">
      <t>ゲ</t>
    </rPh>
    <rPh sb="2" eb="3">
      <t>ケ</t>
    </rPh>
    <phoneticPr fontId="1"/>
  </si>
  <si>
    <t>l-LV/5FU</t>
    <phoneticPr fontId="1"/>
  </si>
  <si>
    <t>sLV5FU</t>
    <phoneticPr fontId="1"/>
  </si>
  <si>
    <t>CPT-11</t>
    <phoneticPr fontId="1"/>
  </si>
  <si>
    <t>外・消-3</t>
    <rPh sb="0" eb="1">
      <t>ゲ</t>
    </rPh>
    <rPh sb="2" eb="3">
      <t>ケ</t>
    </rPh>
    <phoneticPr fontId="1"/>
  </si>
  <si>
    <t>外-5</t>
    <rPh sb="0" eb="1">
      <t>ゲ</t>
    </rPh>
    <phoneticPr fontId="1"/>
  </si>
  <si>
    <t>EC（75mg/㎡）</t>
    <phoneticPr fontId="1"/>
  </si>
  <si>
    <t>外-90</t>
    <rPh sb="0" eb="1">
      <t>ゲ</t>
    </rPh>
    <phoneticPr fontId="1"/>
  </si>
  <si>
    <t>EC（100mg/㎡）</t>
    <phoneticPr fontId="1"/>
  </si>
  <si>
    <t>外-6</t>
    <rPh sb="0" eb="1">
      <t>ゲ</t>
    </rPh>
    <phoneticPr fontId="1"/>
  </si>
  <si>
    <t>classical CMF</t>
    <phoneticPr fontId="1"/>
  </si>
  <si>
    <t>外・消-7</t>
    <rPh sb="0" eb="1">
      <t>ゲ</t>
    </rPh>
    <rPh sb="2" eb="3">
      <t>ケ</t>
    </rPh>
    <phoneticPr fontId="1"/>
  </si>
  <si>
    <t>tri-weekly PTX</t>
    <phoneticPr fontId="1"/>
  </si>
  <si>
    <t>外・消-8</t>
    <rPh sb="0" eb="1">
      <t>ゲ</t>
    </rPh>
    <rPh sb="2" eb="3">
      <t>ケ</t>
    </rPh>
    <phoneticPr fontId="1"/>
  </si>
  <si>
    <t>weekly PTX（80mg/㎡）</t>
    <phoneticPr fontId="1"/>
  </si>
  <si>
    <t>外-13</t>
    <rPh sb="0" eb="1">
      <t>ゲ</t>
    </rPh>
    <phoneticPr fontId="1"/>
  </si>
  <si>
    <t>weekly PTX（12週連続投与）</t>
    <rPh sb="13" eb="14">
      <t>シュウ</t>
    </rPh>
    <rPh sb="14" eb="16">
      <t>レンゾク</t>
    </rPh>
    <rPh sb="16" eb="18">
      <t>トウヨ</t>
    </rPh>
    <phoneticPr fontId="1"/>
  </si>
  <si>
    <t>外・消-10</t>
    <rPh sb="0" eb="1">
      <t>ゲ</t>
    </rPh>
    <rPh sb="2" eb="3">
      <t>ケ</t>
    </rPh>
    <phoneticPr fontId="1"/>
  </si>
  <si>
    <t>weekly DTX（25mg/㎡）</t>
    <phoneticPr fontId="1"/>
  </si>
  <si>
    <t>外-91</t>
    <rPh sb="0" eb="1">
      <t>ゲ</t>
    </rPh>
    <phoneticPr fontId="1"/>
  </si>
  <si>
    <t>DTX（60-100mg/㎡）</t>
    <phoneticPr fontId="1"/>
  </si>
  <si>
    <t>外-12</t>
    <rPh sb="0" eb="1">
      <t>ゲ</t>
    </rPh>
    <phoneticPr fontId="1"/>
  </si>
  <si>
    <t>Trastuzumab</t>
    <phoneticPr fontId="1"/>
  </si>
  <si>
    <t>外-35</t>
    <rPh sb="0" eb="1">
      <t>ゲ</t>
    </rPh>
    <phoneticPr fontId="1"/>
  </si>
  <si>
    <t>Trastuzumab（Ajduvant）</t>
    <phoneticPr fontId="1"/>
  </si>
  <si>
    <t>外-15</t>
    <rPh sb="0" eb="1">
      <t>ゲ</t>
    </rPh>
    <phoneticPr fontId="1"/>
  </si>
  <si>
    <t>VNR</t>
    <phoneticPr fontId="1"/>
  </si>
  <si>
    <t>外・消-16</t>
    <rPh sb="0" eb="1">
      <t>ゲ</t>
    </rPh>
    <rPh sb="2" eb="3">
      <t>ケ</t>
    </rPh>
    <phoneticPr fontId="1"/>
  </si>
  <si>
    <t>FOLFOX4</t>
    <phoneticPr fontId="1"/>
  </si>
  <si>
    <t>外・消-17</t>
    <rPh sb="0" eb="1">
      <t>ゲ</t>
    </rPh>
    <rPh sb="2" eb="3">
      <t>ケ</t>
    </rPh>
    <phoneticPr fontId="1"/>
  </si>
  <si>
    <t>外・消-24</t>
    <rPh sb="0" eb="1">
      <t>ゲ</t>
    </rPh>
    <rPh sb="2" eb="3">
      <t>ケ</t>
    </rPh>
    <phoneticPr fontId="1"/>
  </si>
  <si>
    <t>外・消-26</t>
    <rPh sb="0" eb="1">
      <t>ゲ</t>
    </rPh>
    <rPh sb="2" eb="3">
      <t>ケ</t>
    </rPh>
    <phoneticPr fontId="1"/>
  </si>
  <si>
    <t>外・消-27</t>
    <rPh sb="0" eb="1">
      <t>ゲ</t>
    </rPh>
    <rPh sb="2" eb="3">
      <t>ケ</t>
    </rPh>
    <phoneticPr fontId="1"/>
  </si>
  <si>
    <t>外・消-31</t>
    <rPh sb="0" eb="1">
      <t>ゲ</t>
    </rPh>
    <rPh sb="2" eb="3">
      <t>ケ</t>
    </rPh>
    <phoneticPr fontId="1"/>
  </si>
  <si>
    <t>外・消-32</t>
    <rPh sb="0" eb="1">
      <t>ゲ</t>
    </rPh>
    <rPh sb="2" eb="3">
      <t>ケ</t>
    </rPh>
    <phoneticPr fontId="1"/>
  </si>
  <si>
    <t>外・消-37</t>
    <rPh sb="0" eb="1">
      <t>ゲ</t>
    </rPh>
    <rPh sb="2" eb="3">
      <t>ケ</t>
    </rPh>
    <phoneticPr fontId="1"/>
  </si>
  <si>
    <t>外・消-40</t>
    <rPh sb="0" eb="1">
      <t>ゲ</t>
    </rPh>
    <rPh sb="2" eb="3">
      <t>ケ</t>
    </rPh>
    <phoneticPr fontId="1"/>
  </si>
  <si>
    <t>mFOLOX6</t>
    <phoneticPr fontId="1"/>
  </si>
  <si>
    <t>FOLFIRI</t>
    <phoneticPr fontId="1"/>
  </si>
  <si>
    <t>外-30</t>
    <rPh sb="0" eb="1">
      <t>ゲ</t>
    </rPh>
    <phoneticPr fontId="1"/>
  </si>
  <si>
    <t>外・消-38</t>
    <phoneticPr fontId="1"/>
  </si>
  <si>
    <t>外・消-39</t>
    <rPh sb="0" eb="1">
      <t>ゲ</t>
    </rPh>
    <rPh sb="2" eb="3">
      <t>ケ</t>
    </rPh>
    <phoneticPr fontId="1"/>
  </si>
  <si>
    <t>外・消-42</t>
    <rPh sb="0" eb="1">
      <t>ゲ</t>
    </rPh>
    <rPh sb="2" eb="3">
      <t>ケ</t>
    </rPh>
    <phoneticPr fontId="1"/>
  </si>
  <si>
    <t>外-34</t>
    <rPh sb="0" eb="1">
      <t>ゲ</t>
    </rPh>
    <phoneticPr fontId="1"/>
  </si>
  <si>
    <t>外-33</t>
    <rPh sb="0" eb="1">
      <t>ゲ</t>
    </rPh>
    <phoneticPr fontId="1"/>
  </si>
  <si>
    <t>外・消-46</t>
    <rPh sb="0" eb="1">
      <t>ゲ</t>
    </rPh>
    <rPh sb="2" eb="3">
      <t>ケ</t>
    </rPh>
    <phoneticPr fontId="1"/>
  </si>
  <si>
    <t>外・消-47</t>
    <rPh sb="0" eb="1">
      <t>ゲ</t>
    </rPh>
    <rPh sb="2" eb="3">
      <t>ケ</t>
    </rPh>
    <phoneticPr fontId="1"/>
  </si>
  <si>
    <t>外・消-48</t>
    <rPh sb="0" eb="1">
      <t>ゲ</t>
    </rPh>
    <rPh sb="2" eb="3">
      <t>ケ</t>
    </rPh>
    <phoneticPr fontId="1"/>
  </si>
  <si>
    <t>外-49</t>
    <rPh sb="0" eb="1">
      <t>ゲ</t>
    </rPh>
    <phoneticPr fontId="1"/>
  </si>
  <si>
    <t>外-51</t>
    <rPh sb="0" eb="1">
      <t>ゲ</t>
    </rPh>
    <phoneticPr fontId="1"/>
  </si>
  <si>
    <t>外・消-52</t>
    <rPh sb="0" eb="1">
      <t>ゲ</t>
    </rPh>
    <rPh sb="2" eb="3">
      <t>ショウ</t>
    </rPh>
    <phoneticPr fontId="1"/>
  </si>
  <si>
    <t>外-60</t>
    <rPh sb="0" eb="1">
      <t>ゲ</t>
    </rPh>
    <phoneticPr fontId="1"/>
  </si>
  <si>
    <t>外・消-63</t>
    <rPh sb="0" eb="1">
      <t>ゲ</t>
    </rPh>
    <rPh sb="2" eb="3">
      <t>ショウ</t>
    </rPh>
    <phoneticPr fontId="1"/>
  </si>
  <si>
    <t>外・消-65</t>
    <rPh sb="0" eb="1">
      <t>ゲ</t>
    </rPh>
    <rPh sb="2" eb="3">
      <t>ショウ</t>
    </rPh>
    <phoneticPr fontId="1"/>
  </si>
  <si>
    <t>外・消-69</t>
    <rPh sb="0" eb="1">
      <t>ゲ</t>
    </rPh>
    <rPh sb="2" eb="3">
      <t>ショウ</t>
    </rPh>
    <phoneticPr fontId="1"/>
  </si>
  <si>
    <t>外・消-71</t>
    <rPh sb="0" eb="1">
      <t>ゲ</t>
    </rPh>
    <rPh sb="2" eb="3">
      <t>ショウ</t>
    </rPh>
    <phoneticPr fontId="1"/>
  </si>
  <si>
    <t>外・消-78</t>
    <rPh sb="0" eb="1">
      <t>ゲ</t>
    </rPh>
    <rPh sb="2" eb="3">
      <t>ショウ</t>
    </rPh>
    <phoneticPr fontId="1"/>
  </si>
  <si>
    <t>外・消-79</t>
    <rPh sb="0" eb="1">
      <t>ゲ</t>
    </rPh>
    <rPh sb="2" eb="3">
      <t>ショウ</t>
    </rPh>
    <phoneticPr fontId="1"/>
  </si>
  <si>
    <t>外・消-82</t>
    <rPh sb="0" eb="1">
      <t>ゲ</t>
    </rPh>
    <rPh sb="2" eb="3">
      <t>ショウ</t>
    </rPh>
    <phoneticPr fontId="1"/>
  </si>
  <si>
    <t>外・消-86</t>
    <rPh sb="0" eb="1">
      <t>ゲ</t>
    </rPh>
    <rPh sb="2" eb="3">
      <t>ショウ</t>
    </rPh>
    <phoneticPr fontId="1"/>
  </si>
  <si>
    <t>外-61</t>
    <rPh sb="0" eb="1">
      <t>ゲ</t>
    </rPh>
    <phoneticPr fontId="1"/>
  </si>
  <si>
    <t>外-76</t>
    <rPh sb="0" eb="1">
      <t>ゲ</t>
    </rPh>
    <phoneticPr fontId="1"/>
  </si>
  <si>
    <t>外-80</t>
    <rPh sb="0" eb="1">
      <t>ゲ</t>
    </rPh>
    <phoneticPr fontId="1"/>
  </si>
  <si>
    <t>外・消-88</t>
    <rPh sb="0" eb="1">
      <t>ゲ</t>
    </rPh>
    <rPh sb="2" eb="3">
      <t>ショウ</t>
    </rPh>
    <phoneticPr fontId="1"/>
  </si>
  <si>
    <t>外-93</t>
    <rPh sb="0" eb="1">
      <t>ゲ</t>
    </rPh>
    <phoneticPr fontId="1"/>
  </si>
  <si>
    <t>外-94</t>
    <rPh sb="0" eb="1">
      <t>ゲ</t>
    </rPh>
    <phoneticPr fontId="1"/>
  </si>
  <si>
    <t>外-95</t>
    <rPh sb="0" eb="1">
      <t>ゲ</t>
    </rPh>
    <phoneticPr fontId="1"/>
  </si>
  <si>
    <t>外-96</t>
    <rPh sb="0" eb="1">
      <t>ゲ</t>
    </rPh>
    <phoneticPr fontId="1"/>
  </si>
  <si>
    <t>外・消-98</t>
    <rPh sb="0" eb="1">
      <t>ゲ</t>
    </rPh>
    <rPh sb="2" eb="3">
      <t>ショウ</t>
    </rPh>
    <phoneticPr fontId="1"/>
  </si>
  <si>
    <t>FOLFOX4+Bevacizumab</t>
    <phoneticPr fontId="1"/>
  </si>
  <si>
    <t>l-LV/5FU+Bevacizumab</t>
    <phoneticPr fontId="1"/>
  </si>
  <si>
    <t>FOLFIRI+Bevacizumab</t>
    <phoneticPr fontId="1"/>
  </si>
  <si>
    <t>VNR+Trastuzumab</t>
    <phoneticPr fontId="1"/>
  </si>
  <si>
    <t>Cetuximab</t>
    <phoneticPr fontId="1"/>
  </si>
  <si>
    <t>weekly CPT-11+Cetuximab</t>
    <phoneticPr fontId="1"/>
  </si>
  <si>
    <t>FEC</t>
    <phoneticPr fontId="1"/>
  </si>
  <si>
    <t>CAF</t>
    <phoneticPr fontId="1"/>
  </si>
  <si>
    <t>XELOX</t>
    <phoneticPr fontId="1"/>
  </si>
  <si>
    <t>XELOX+Bevacizumab</t>
    <phoneticPr fontId="1"/>
  </si>
  <si>
    <t>FOLFIRI+Cetuximab</t>
    <phoneticPr fontId="1"/>
  </si>
  <si>
    <t>mFOLOX6+Bevacizumab</t>
    <phoneticPr fontId="1"/>
  </si>
  <si>
    <t>外-44</t>
    <rPh sb="0" eb="1">
      <t>ゲ</t>
    </rPh>
    <phoneticPr fontId="1"/>
  </si>
  <si>
    <t>PTX/GEM</t>
    <phoneticPr fontId="1"/>
  </si>
  <si>
    <t>mFOLOX6+Panitumumab</t>
    <phoneticPr fontId="1"/>
  </si>
  <si>
    <t>FOLFIRI+Panitumumab</t>
    <phoneticPr fontId="1"/>
  </si>
  <si>
    <t>Panitumumab</t>
    <phoneticPr fontId="1"/>
  </si>
  <si>
    <t>nabPTX</t>
    <phoneticPr fontId="1"/>
  </si>
  <si>
    <t>Eriblin</t>
    <phoneticPr fontId="1"/>
  </si>
  <si>
    <t>IRIS</t>
    <phoneticPr fontId="1"/>
  </si>
  <si>
    <t>Pertuzumab+Trastuzumab+DTX</t>
    <phoneticPr fontId="1"/>
  </si>
  <si>
    <t>Pertuzumab+Trastuzumab+weekly PTX</t>
    <phoneticPr fontId="1"/>
  </si>
  <si>
    <t>Capecitabin+Bevacizumab</t>
    <phoneticPr fontId="1"/>
  </si>
  <si>
    <t>SOX</t>
    <phoneticPr fontId="1"/>
  </si>
  <si>
    <t>S-1+Bevacizumab</t>
    <phoneticPr fontId="1"/>
  </si>
  <si>
    <t>sLV5FU+Bevacizumab</t>
    <phoneticPr fontId="1"/>
  </si>
  <si>
    <t>PTX+Bevacizumab</t>
    <phoneticPr fontId="1"/>
  </si>
  <si>
    <t>FOLFOXIRI</t>
    <phoneticPr fontId="1"/>
  </si>
  <si>
    <t>FOLFOXIRI+Bevacizumab</t>
    <phoneticPr fontId="1"/>
  </si>
  <si>
    <t>T-DM1</t>
    <phoneticPr fontId="1"/>
  </si>
  <si>
    <t>TAS-102+Bevacizumab</t>
    <phoneticPr fontId="1"/>
  </si>
  <si>
    <t>FOLFIRI+Aflibercept</t>
    <phoneticPr fontId="1"/>
  </si>
  <si>
    <t>CPT-11+Panitumumab</t>
    <phoneticPr fontId="1"/>
  </si>
  <si>
    <t>GEM（1250mg/㎡）</t>
    <phoneticPr fontId="1"/>
  </si>
  <si>
    <t>GEM/CBDCA</t>
    <phoneticPr fontId="1"/>
  </si>
  <si>
    <t>Pertuzumab+Trastuzumab</t>
    <phoneticPr fontId="1"/>
  </si>
  <si>
    <t>Atezolizumab+nabPTX</t>
    <phoneticPr fontId="1"/>
  </si>
  <si>
    <t>IRIS+Bevacizumab</t>
    <phoneticPr fontId="1"/>
  </si>
  <si>
    <t>鼻出血</t>
    <rPh sb="0" eb="3">
      <t>ビシュッケツ</t>
    </rPh>
    <phoneticPr fontId="1"/>
  </si>
  <si>
    <t>霧視</t>
    <rPh sb="0" eb="2">
      <t>ムシ</t>
    </rPh>
    <phoneticPr fontId="1"/>
  </si>
  <si>
    <t>爪囲炎</t>
    <rPh sb="0" eb="3">
      <t>ソウイエン</t>
    </rPh>
    <phoneticPr fontId="1"/>
  </si>
  <si>
    <t>JOHAS　東京労災病院薬剤部　行</t>
    <rPh sb="6" eb="8">
      <t>トウキョウ</t>
    </rPh>
    <rPh sb="8" eb="10">
      <t>ロウサイ</t>
    </rPh>
    <rPh sb="10" eb="12">
      <t>ビョウイン</t>
    </rPh>
    <rPh sb="12" eb="14">
      <t>ヤクザイ</t>
    </rPh>
    <rPh sb="14" eb="15">
      <t>ブ</t>
    </rPh>
    <rPh sb="16" eb="17">
      <t>イキ</t>
    </rPh>
    <phoneticPr fontId="1"/>
  </si>
  <si>
    <t>保険薬局→薬剤部→主治医</t>
    <rPh sb="0" eb="4">
      <t>ホケンヤッキョク</t>
    </rPh>
    <rPh sb="5" eb="8">
      <t>ヤクザイブ</t>
    </rPh>
    <rPh sb="9" eb="12">
      <t>シュジイ</t>
    </rPh>
    <phoneticPr fontId="1"/>
  </si>
  <si>
    <t>報告日：　　年　　月　　日</t>
    <rPh sb="0" eb="2">
      <t>ホウコク</t>
    </rPh>
    <rPh sb="2" eb="3">
      <t>ニチ</t>
    </rPh>
    <rPh sb="6" eb="7">
      <t>ネン</t>
    </rPh>
    <rPh sb="9" eb="10">
      <t>ガツ</t>
    </rPh>
    <rPh sb="12" eb="13">
      <t>ニチ</t>
    </rPh>
    <phoneticPr fontId="1"/>
  </si>
  <si>
    <t>処方医</t>
    <rPh sb="0" eb="3">
      <t>ショホウイ</t>
    </rPh>
    <phoneticPr fontId="1"/>
  </si>
  <si>
    <t>患者ID</t>
    <rPh sb="0" eb="2">
      <t>カンジャ</t>
    </rPh>
    <phoneticPr fontId="1"/>
  </si>
  <si>
    <t>患者氏名</t>
    <rPh sb="0" eb="2">
      <t>カンジャ</t>
    </rPh>
    <rPh sb="2" eb="4">
      <t>シメイ</t>
    </rPh>
    <phoneticPr fontId="1"/>
  </si>
  <si>
    <t>生年月日</t>
    <rPh sb="0" eb="4">
      <t>セイネンガッピ</t>
    </rPh>
    <phoneticPr fontId="1"/>
  </si>
  <si>
    <t>Grade</t>
    <phoneticPr fontId="1"/>
  </si>
  <si>
    <t>調剤日</t>
    <rPh sb="0" eb="3">
      <t>チョウザイビ</t>
    </rPh>
    <phoneticPr fontId="1"/>
  </si>
  <si>
    <t>保険薬局名</t>
    <rPh sb="0" eb="5">
      <t>ホケンヤッキョクメイ</t>
    </rPh>
    <phoneticPr fontId="1"/>
  </si>
  <si>
    <t>担当薬剤師</t>
    <rPh sb="0" eb="2">
      <t>タントウ</t>
    </rPh>
    <rPh sb="2" eb="5">
      <t>ヤクザイシ</t>
    </rPh>
    <phoneticPr fontId="1"/>
  </si>
  <si>
    <t>TEL/FAX</t>
    <phoneticPr fontId="1"/>
  </si>
  <si>
    <t>レジメンNo.</t>
    <phoneticPr fontId="1"/>
  </si>
  <si>
    <t>レジメン名</t>
    <rPh sb="4" eb="5">
      <t>メイ</t>
    </rPh>
    <phoneticPr fontId="1"/>
  </si>
  <si>
    <t>手足症候群</t>
    <rPh sb="0" eb="2">
      <t>テアシ</t>
    </rPh>
    <rPh sb="2" eb="5">
      <t>ショウコウグン</t>
    </rPh>
    <phoneticPr fontId="1"/>
  </si>
  <si>
    <t>高血圧</t>
    <rPh sb="0" eb="3">
      <t>コウケツアツ</t>
    </rPh>
    <phoneticPr fontId="1"/>
  </si>
  <si>
    <t>***</t>
    <phoneticPr fontId="1"/>
  </si>
  <si>
    <t>心不全</t>
    <rPh sb="0" eb="3">
      <t>シンフゼン</t>
    </rPh>
    <phoneticPr fontId="1"/>
  </si>
  <si>
    <t>食事量に影響しない食欲低下</t>
    <rPh sb="0" eb="3">
      <t>ショクジリョウ</t>
    </rPh>
    <phoneticPr fontId="1"/>
  </si>
  <si>
    <t>食事量が減少</t>
    <rPh sb="0" eb="3">
      <t>ショクジリョウ</t>
    </rPh>
    <rPh sb="4" eb="6">
      <t>ゲンショウ</t>
    </rPh>
    <phoneticPr fontId="1"/>
  </si>
  <si>
    <t>食事がほとんど摂れない</t>
    <rPh sb="0" eb="2">
      <t>ショクジ</t>
    </rPh>
    <rPh sb="7" eb="8">
      <t>ト</t>
    </rPh>
    <phoneticPr fontId="1"/>
  </si>
  <si>
    <t>治療を要しない</t>
    <rPh sb="3" eb="4">
      <t>ヨウ</t>
    </rPh>
    <phoneticPr fontId="1"/>
  </si>
  <si>
    <t>外来又は在宅での治療を要する</t>
    <rPh sb="0" eb="2">
      <t>ガイライ</t>
    </rPh>
    <rPh sb="2" eb="3">
      <t>マタ</t>
    </rPh>
    <rPh sb="4" eb="6">
      <t>ザイタク</t>
    </rPh>
    <rPh sb="8" eb="10">
      <t>チリョウ</t>
    </rPh>
    <rPh sb="11" eb="12">
      <t>ヨウ</t>
    </rPh>
    <phoneticPr fontId="1"/>
  </si>
  <si>
    <t>入院を要する</t>
    <rPh sb="0" eb="2">
      <t>ニュウイン</t>
    </rPh>
    <rPh sb="3" eb="4">
      <t>ヨウ</t>
    </rPh>
    <phoneticPr fontId="1"/>
  </si>
  <si>
    <t>生命を脅かす</t>
    <phoneticPr fontId="1"/>
  </si>
  <si>
    <t>日常の排便回数よりも1～3回/日の増加</t>
    <rPh sb="0" eb="2">
      <t>ニチジョウ</t>
    </rPh>
    <rPh sb="3" eb="7">
      <t>ハイベンカイスウ</t>
    </rPh>
    <rPh sb="13" eb="14">
      <t>カイ</t>
    </rPh>
    <rPh sb="15" eb="16">
      <t>ニチ</t>
    </rPh>
    <rPh sb="17" eb="19">
      <t>ゾウカ</t>
    </rPh>
    <phoneticPr fontId="1"/>
  </si>
  <si>
    <t>日常の排便回数よりも4～6回/日の増加</t>
    <rPh sb="0" eb="2">
      <t>ニチジョウ</t>
    </rPh>
    <rPh sb="3" eb="7">
      <t>ハイベンカイスウ</t>
    </rPh>
    <rPh sb="13" eb="14">
      <t>カイ</t>
    </rPh>
    <rPh sb="15" eb="16">
      <t>ニチ</t>
    </rPh>
    <rPh sb="17" eb="19">
      <t>ゾウカ</t>
    </rPh>
    <phoneticPr fontId="1"/>
  </si>
  <si>
    <t>日常の排便回数よりも7回以上/日の増加。又は入院を要する</t>
    <rPh sb="0" eb="2">
      <t>ニチジョウ</t>
    </rPh>
    <rPh sb="3" eb="7">
      <t>ハイベンカイスウ</t>
    </rPh>
    <rPh sb="11" eb="12">
      <t>カイ</t>
    </rPh>
    <rPh sb="12" eb="14">
      <t>イジョウ</t>
    </rPh>
    <rPh sb="15" eb="16">
      <t>ニチ</t>
    </rPh>
    <rPh sb="17" eb="19">
      <t>ゾウカ</t>
    </rPh>
    <rPh sb="20" eb="21">
      <t>マタ</t>
    </rPh>
    <rPh sb="22" eb="24">
      <t>ニュウイン</t>
    </rPh>
    <rPh sb="25" eb="26">
      <t>ヨウ</t>
    </rPh>
    <phoneticPr fontId="1"/>
  </si>
  <si>
    <t>緩下剤又は浣腸を不定期で使用</t>
    <rPh sb="0" eb="3">
      <t>カンゲザイ</t>
    </rPh>
    <rPh sb="3" eb="4">
      <t>マタ</t>
    </rPh>
    <rPh sb="5" eb="7">
      <t>カンチョウ</t>
    </rPh>
    <rPh sb="8" eb="11">
      <t>フテイキ</t>
    </rPh>
    <rPh sb="12" eb="14">
      <t>シヨウ</t>
    </rPh>
    <phoneticPr fontId="1"/>
  </si>
  <si>
    <t>緩下剤又は浣腸を定期的に使用</t>
    <rPh sb="0" eb="3">
      <t>カンゲザイ</t>
    </rPh>
    <rPh sb="3" eb="4">
      <t>マタ</t>
    </rPh>
    <rPh sb="5" eb="7">
      <t>カンチョウ</t>
    </rPh>
    <rPh sb="8" eb="11">
      <t>テイキテキ</t>
    </rPh>
    <rPh sb="12" eb="14">
      <t>シヨウ</t>
    </rPh>
    <phoneticPr fontId="1"/>
  </si>
  <si>
    <t>下剤で対応困難な頑固な便秘</t>
    <rPh sb="0" eb="2">
      <t>ゲザイ</t>
    </rPh>
    <rPh sb="3" eb="5">
      <t>タイオウ</t>
    </rPh>
    <rPh sb="5" eb="7">
      <t>コンナン</t>
    </rPh>
    <rPh sb="8" eb="10">
      <t>ガンコ</t>
    </rPh>
    <rPh sb="11" eb="13">
      <t>ベンピ</t>
    </rPh>
    <phoneticPr fontId="1"/>
  </si>
  <si>
    <t>症状が軽度で治療不要</t>
    <rPh sb="0" eb="2">
      <t>ショウジョウ</t>
    </rPh>
    <rPh sb="3" eb="5">
      <t>ケイド</t>
    </rPh>
    <rPh sb="6" eb="8">
      <t>チリョウ</t>
    </rPh>
    <rPh sb="8" eb="10">
      <t>フヨウ</t>
    </rPh>
    <phoneticPr fontId="1"/>
  </si>
  <si>
    <t>経口摂取は可能だが、食事の変更を要する</t>
    <rPh sb="2" eb="4">
      <t>セッシュ</t>
    </rPh>
    <rPh sb="5" eb="7">
      <t>カノウ</t>
    </rPh>
    <rPh sb="10" eb="12">
      <t>ショクジ</t>
    </rPh>
    <rPh sb="13" eb="15">
      <t>ヘンコウ</t>
    </rPh>
    <rPh sb="16" eb="17">
      <t>ヨウ</t>
    </rPh>
    <phoneticPr fontId="1"/>
  </si>
  <si>
    <t>痛みが強く食事量が減少</t>
    <rPh sb="0" eb="1">
      <t>イタ</t>
    </rPh>
    <rPh sb="3" eb="4">
      <t>ツヨ</t>
    </rPh>
    <rPh sb="5" eb="7">
      <t>ショクジ</t>
    </rPh>
    <rPh sb="7" eb="8">
      <t>リョウ</t>
    </rPh>
    <rPh sb="9" eb="11">
      <t>ゲンショウ</t>
    </rPh>
    <phoneticPr fontId="1"/>
  </si>
  <si>
    <t>症状が軽度で日常生活に支障がない</t>
    <rPh sb="0" eb="2">
      <t>ショウジョウ</t>
    </rPh>
    <rPh sb="3" eb="5">
      <t>ケイド</t>
    </rPh>
    <rPh sb="6" eb="8">
      <t>ニチジョウ</t>
    </rPh>
    <rPh sb="8" eb="10">
      <t>セイカツ</t>
    </rPh>
    <rPh sb="11" eb="13">
      <t>シショウ</t>
    </rPh>
    <phoneticPr fontId="1"/>
  </si>
  <si>
    <t>身の回り以外の日常生活動作の制限（食事の準備、買い物等）</t>
    <rPh sb="0" eb="1">
      <t>ミ</t>
    </rPh>
    <rPh sb="2" eb="3">
      <t>マワ</t>
    </rPh>
    <rPh sb="4" eb="6">
      <t>イガイ</t>
    </rPh>
    <rPh sb="7" eb="9">
      <t>ニチジョウ</t>
    </rPh>
    <rPh sb="9" eb="11">
      <t>セイカツ</t>
    </rPh>
    <rPh sb="11" eb="13">
      <t>ドウサ</t>
    </rPh>
    <rPh sb="14" eb="16">
      <t>セイゲン</t>
    </rPh>
    <rPh sb="17" eb="19">
      <t>ショクジ</t>
    </rPh>
    <rPh sb="20" eb="22">
      <t>ジュンビ</t>
    </rPh>
    <rPh sb="23" eb="24">
      <t>カ</t>
    </rPh>
    <rPh sb="25" eb="26">
      <t>モノ</t>
    </rPh>
    <rPh sb="26" eb="27">
      <t>トウ</t>
    </rPh>
    <phoneticPr fontId="1"/>
  </si>
  <si>
    <t>身の回りの日常生活動作の制限（食事行為、トイレ等）</t>
    <rPh sb="0" eb="1">
      <t>ミ</t>
    </rPh>
    <rPh sb="2" eb="3">
      <t>マワ</t>
    </rPh>
    <rPh sb="5" eb="7">
      <t>ニチジョウ</t>
    </rPh>
    <rPh sb="7" eb="9">
      <t>セイカツ</t>
    </rPh>
    <rPh sb="9" eb="11">
      <t>ドウサ</t>
    </rPh>
    <rPh sb="12" eb="14">
      <t>セイゲン</t>
    </rPh>
    <rPh sb="15" eb="17">
      <t>ショクジ</t>
    </rPh>
    <rPh sb="17" eb="19">
      <t>コウイ</t>
    </rPh>
    <rPh sb="23" eb="24">
      <t>トウ</t>
    </rPh>
    <phoneticPr fontId="1"/>
  </si>
  <si>
    <t>痛みを伴わない軽微な皮膚の変化</t>
    <rPh sb="0" eb="1">
      <t>イタ</t>
    </rPh>
    <rPh sb="14" eb="15">
      <t>カ</t>
    </rPh>
    <phoneticPr fontId="1"/>
  </si>
  <si>
    <t>遠くからではわからない50％未満の脱毛</t>
    <rPh sb="14" eb="16">
      <t>ミマン</t>
    </rPh>
    <rPh sb="17" eb="19">
      <t>ダツモウ</t>
    </rPh>
    <phoneticPr fontId="1"/>
  </si>
  <si>
    <t>容易にわかる50%以上の脱毛。又はかつら等が必要</t>
    <rPh sb="15" eb="16">
      <t>マタ</t>
    </rPh>
    <rPh sb="20" eb="21">
      <t>トウ</t>
    </rPh>
    <rPh sb="22" eb="24">
      <t>ヒツヨウ</t>
    </rPh>
    <phoneticPr fontId="1"/>
  </si>
  <si>
    <t>食生活の変化を伴う味覚変化</t>
    <phoneticPr fontId="1"/>
  </si>
  <si>
    <t>症状が軽度で治療を要さない</t>
    <rPh sb="0" eb="2">
      <t>ショウジョウ</t>
    </rPh>
    <rPh sb="3" eb="5">
      <t>ケイド</t>
    </rPh>
    <rPh sb="6" eb="8">
      <t>チリョウ</t>
    </rPh>
    <rPh sb="9" eb="10">
      <t>ヨウ</t>
    </rPh>
    <phoneticPr fontId="1"/>
  </si>
  <si>
    <t>内科的治療を要する</t>
    <phoneticPr fontId="1"/>
  </si>
  <si>
    <t>症状が強く、睡眠や食事摂取に支障を来す</t>
    <rPh sb="3" eb="4">
      <t>ツヨ</t>
    </rPh>
    <rPh sb="6" eb="8">
      <t>スイミン</t>
    </rPh>
    <rPh sb="9" eb="11">
      <t>ショクジ</t>
    </rPh>
    <rPh sb="11" eb="13">
      <t>セッシュ</t>
    </rPh>
    <rPh sb="14" eb="16">
      <t>シショウ</t>
    </rPh>
    <rPh sb="17" eb="18">
      <t>キタ</t>
    </rPh>
    <phoneticPr fontId="1"/>
  </si>
  <si>
    <t>体表面積の≦10%を占める色素沈着</t>
    <phoneticPr fontId="1"/>
  </si>
  <si>
    <t>体表面積の＞10%を占める色素沈着</t>
    <phoneticPr fontId="1"/>
  </si>
  <si>
    <t>外用薬のみで対応可能</t>
    <rPh sb="0" eb="2">
      <t>ガイヨウ</t>
    </rPh>
    <rPh sb="2" eb="3">
      <t>ヤク</t>
    </rPh>
    <rPh sb="6" eb="8">
      <t>タイオウ</t>
    </rPh>
    <rPh sb="8" eb="10">
      <t>カノウ</t>
    </rPh>
    <phoneticPr fontId="1"/>
  </si>
  <si>
    <t>内服治療を要する</t>
    <phoneticPr fontId="1"/>
  </si>
  <si>
    <t>呼吸困難、血圧低下等により入院を要する</t>
    <rPh sb="0" eb="4">
      <t>コキュウコンナン</t>
    </rPh>
    <rPh sb="5" eb="7">
      <t>ケツアツ</t>
    </rPh>
    <rPh sb="7" eb="9">
      <t>テイカ</t>
    </rPh>
    <rPh sb="9" eb="10">
      <t>トウ</t>
    </rPh>
    <rPh sb="13" eb="15">
      <t>ニュウイン</t>
    </rPh>
    <rPh sb="16" eb="17">
      <t>ヨウ</t>
    </rPh>
    <phoneticPr fontId="1"/>
  </si>
  <si>
    <t>収縮期血圧120-139 又は拡張期血圧80-89</t>
    <rPh sb="13" eb="14">
      <t>マタ</t>
    </rPh>
    <phoneticPr fontId="1"/>
  </si>
  <si>
    <t>収縮期血圧140-159又は拡張期血圧90-99</t>
    <rPh sb="12" eb="13">
      <t>マタ</t>
    </rPh>
    <phoneticPr fontId="1"/>
  </si>
  <si>
    <t>収縮期血圧≧160又は拡張期血圧≧100</t>
    <rPh sb="9" eb="10">
      <t>マタ</t>
    </rPh>
    <phoneticPr fontId="1"/>
  </si>
  <si>
    <t>症状はないが，検査値や画像検査にて心臓の異常がある</t>
    <phoneticPr fontId="1"/>
  </si>
  <si>
    <t>中等度の活動で症状がある</t>
    <phoneticPr fontId="1"/>
  </si>
  <si>
    <t>安静時又はわずかな活動でも症状がある</t>
    <rPh sb="3" eb="4">
      <t>マタ</t>
    </rPh>
    <phoneticPr fontId="1"/>
  </si>
  <si>
    <t>中等度の視力の低下
（0.5≦最高矯正視力）</t>
    <phoneticPr fontId="1"/>
  </si>
  <si>
    <t>顕著な視力の低下
（0.1＜最高矯正視力&lt;0.5）</t>
    <phoneticPr fontId="1"/>
  </si>
  <si>
    <t>最高矯正視力≦0.1</t>
    <phoneticPr fontId="1"/>
  </si>
  <si>
    <t>体表面積の＜10%を占める紅色丘疹または膿疱</t>
    <phoneticPr fontId="1"/>
  </si>
  <si>
    <t>体表面積の10-30%を占める紅色丘疹または膿疱</t>
    <phoneticPr fontId="1"/>
  </si>
  <si>
    <t>体表面積の＞30%を占める紅色丘疹または膿疱</t>
    <phoneticPr fontId="1"/>
  </si>
  <si>
    <t>治療を 要さない</t>
    <phoneticPr fontId="1"/>
  </si>
  <si>
    <t>内科 的治療を要する</t>
    <phoneticPr fontId="1"/>
  </si>
  <si>
    <t>輸血又は侵襲的治療を要する</t>
    <rPh sb="2" eb="3">
      <t>マタ</t>
    </rPh>
    <phoneticPr fontId="1"/>
  </si>
  <si>
    <t>生命を脅かす</t>
    <phoneticPr fontId="1"/>
  </si>
  <si>
    <t>痛みを伴わない側爪郭の浮腫や紅斑</t>
    <rPh sb="0" eb="1">
      <t>イタ</t>
    </rPh>
    <rPh sb="3" eb="4">
      <t>トモナ</t>
    </rPh>
    <rPh sb="7" eb="8">
      <t>ソク</t>
    </rPh>
    <rPh sb="8" eb="9">
      <t>ツメ</t>
    </rPh>
    <rPh sb="9" eb="10">
      <t>カク</t>
    </rPh>
    <rPh sb="11" eb="13">
      <t>フシュ</t>
    </rPh>
    <rPh sb="14" eb="16">
      <t>コウハン</t>
    </rPh>
    <phoneticPr fontId="1"/>
  </si>
  <si>
    <t>疼 痛を伴う側爪郭の浮腫や紅斑。滲出液や爪の分離</t>
    <rPh sb="16" eb="19">
      <t>シンシュツエキ</t>
    </rPh>
    <rPh sb="20" eb="21">
      <t>ツメ</t>
    </rPh>
    <rPh sb="22" eb="24">
      <t>ブンリ</t>
    </rPh>
    <phoneticPr fontId="1"/>
  </si>
  <si>
    <t>身の回りの 日常生活動作の制限</t>
    <phoneticPr fontId="1"/>
  </si>
  <si>
    <t>ー</t>
    <phoneticPr fontId="1"/>
  </si>
  <si>
    <t>痛みを伴う高度の皮膚変化。又は身の回りの日常生活動作の制限</t>
    <rPh sb="0" eb="1">
      <t>イタ</t>
    </rPh>
    <rPh sb="13" eb="14">
      <t>マタ</t>
    </rPh>
    <phoneticPr fontId="1"/>
  </si>
  <si>
    <t>痛みを伴う皮膚変化。又は 身の回り以外の日常生活動作の制限</t>
    <rPh sb="0" eb="1">
      <t>イタ</t>
    </rPh>
    <rPh sb="10" eb="11">
      <t>マタ</t>
    </rPh>
    <phoneticPr fontId="1"/>
  </si>
  <si>
    <t>有害事象（CTCAE v5.0を改変）</t>
    <rPh sb="16" eb="18">
      <t>カイヘン</t>
    </rPh>
    <phoneticPr fontId="1"/>
  </si>
  <si>
    <t>●CTCAE ver5（改変）</t>
    <rPh sb="12" eb="14">
      <t>カイヘン</t>
    </rPh>
    <phoneticPr fontId="1"/>
  </si>
  <si>
    <t>SE1</t>
    <phoneticPr fontId="1"/>
  </si>
  <si>
    <t>SE2</t>
  </si>
  <si>
    <t>SE3</t>
  </si>
  <si>
    <t>SE4</t>
  </si>
  <si>
    <t>SE5</t>
  </si>
  <si>
    <t>SE6</t>
  </si>
  <si>
    <t>SE7</t>
  </si>
  <si>
    <t>SE8</t>
  </si>
  <si>
    <t>SE9</t>
  </si>
  <si>
    <t>SE10</t>
  </si>
  <si>
    <t>倦怠感・疲労</t>
    <rPh sb="0" eb="3">
      <t>ケンタイカン</t>
    </rPh>
    <rPh sb="4" eb="6">
      <t>ヒロウ</t>
    </rPh>
    <phoneticPr fontId="1"/>
  </si>
  <si>
    <t>休息により軽快する疲労・だるさ</t>
    <phoneticPr fontId="1"/>
  </si>
  <si>
    <t>休息によって軽快しない疲労・だるさ</t>
    <phoneticPr fontId="1"/>
  </si>
  <si>
    <t>身の回りの日常生活動作の制限を要する</t>
    <phoneticPr fontId="1"/>
  </si>
  <si>
    <t>関節痛</t>
  </si>
  <si>
    <t>関節痛</t>
    <phoneticPr fontId="1"/>
  </si>
  <si>
    <t>軽度の痛み</t>
    <rPh sb="3" eb="4">
      <t>イタ</t>
    </rPh>
    <phoneticPr fontId="1"/>
  </si>
  <si>
    <t>身の回り以外の日常生活動作の制限（食事準備、買い物等）</t>
    <rPh sb="0" eb="1">
      <t>ミ</t>
    </rPh>
    <rPh sb="2" eb="3">
      <t>マワ</t>
    </rPh>
    <rPh sb="4" eb="6">
      <t>イガイ</t>
    </rPh>
    <rPh sb="7" eb="9">
      <t>ニチジョウ</t>
    </rPh>
    <rPh sb="9" eb="11">
      <t>セイカツ</t>
    </rPh>
    <rPh sb="11" eb="13">
      <t>ドウサ</t>
    </rPh>
    <rPh sb="14" eb="16">
      <t>セイゲン</t>
    </rPh>
    <rPh sb="17" eb="19">
      <t>ショクジ</t>
    </rPh>
    <rPh sb="19" eb="21">
      <t>ジュンビ</t>
    </rPh>
    <rPh sb="22" eb="23">
      <t>カ</t>
    </rPh>
    <rPh sb="24" eb="25">
      <t>モノ</t>
    </rPh>
    <rPh sb="25" eb="26">
      <t>トウ</t>
    </rPh>
    <phoneticPr fontId="1"/>
  </si>
  <si>
    <t>身の回りの日常生活動作の制限（食事、トイレ等）</t>
    <rPh sb="0" eb="1">
      <t>ミ</t>
    </rPh>
    <rPh sb="2" eb="3">
      <t>マワ</t>
    </rPh>
    <rPh sb="5" eb="7">
      <t>ニチジョウ</t>
    </rPh>
    <rPh sb="7" eb="9">
      <t>セイカツ</t>
    </rPh>
    <rPh sb="9" eb="11">
      <t>ドウサ</t>
    </rPh>
    <rPh sb="12" eb="14">
      <t>セイゲン</t>
    </rPh>
    <rPh sb="15" eb="17">
      <t>ショクジ</t>
    </rPh>
    <rPh sb="21" eb="22">
      <t>トウ</t>
    </rPh>
    <phoneticPr fontId="1"/>
  </si>
  <si>
    <t>筋肉痛</t>
  </si>
  <si>
    <t>筋肉痛</t>
    <phoneticPr fontId="1"/>
  </si>
  <si>
    <t>掻痒症</t>
    <phoneticPr fontId="1"/>
  </si>
  <si>
    <t>軽度または限局性</t>
    <phoneticPr fontId="1"/>
  </si>
  <si>
    <t>広範囲かつ間欠性。又は掻破による皮膚の変化</t>
    <rPh sb="9" eb="10">
      <t>マタ</t>
    </rPh>
    <phoneticPr fontId="1"/>
  </si>
  <si>
    <t>広範囲かつ常時。又は身の回りの日常生活動作や睡眠の制限</t>
    <rPh sb="8" eb="9">
      <t>マタ</t>
    </rPh>
    <phoneticPr fontId="1"/>
  </si>
  <si>
    <t>皮膚乾燥</t>
    <phoneticPr fontId="1"/>
  </si>
  <si>
    <t>体表面積の＜10%を占め, 紅斑やそう痒は伴わない</t>
    <phoneticPr fontId="1"/>
  </si>
  <si>
    <t>体表面積の10-30%を占め, 紅斑又はそう痒を伴う</t>
    <rPh sb="18" eb="19">
      <t>マタ</t>
    </rPh>
    <phoneticPr fontId="1"/>
  </si>
  <si>
    <t>身の回りの日常生活動作の制限</t>
    <phoneticPr fontId="1"/>
  </si>
  <si>
    <t>5FU</t>
    <phoneticPr fontId="1"/>
  </si>
  <si>
    <t>CPT-11</t>
    <phoneticPr fontId="1"/>
  </si>
  <si>
    <t>EPI</t>
    <phoneticPr fontId="1"/>
  </si>
  <si>
    <t>CPA</t>
    <phoneticPr fontId="1"/>
  </si>
  <si>
    <t>MTX</t>
    <phoneticPr fontId="1"/>
  </si>
  <si>
    <t>DTX</t>
    <phoneticPr fontId="1"/>
  </si>
  <si>
    <t>Tmab</t>
    <phoneticPr fontId="1"/>
  </si>
  <si>
    <t>VNR</t>
    <phoneticPr fontId="1"/>
  </si>
  <si>
    <t>OHP</t>
    <phoneticPr fontId="1"/>
  </si>
  <si>
    <t>Bmab</t>
    <phoneticPr fontId="1"/>
  </si>
  <si>
    <t>Cmab</t>
    <phoneticPr fontId="1"/>
  </si>
  <si>
    <t>ADM</t>
    <phoneticPr fontId="1"/>
  </si>
  <si>
    <t>Cape</t>
    <phoneticPr fontId="1"/>
  </si>
  <si>
    <t>GEM</t>
    <phoneticPr fontId="1"/>
  </si>
  <si>
    <t>Pmab</t>
    <phoneticPr fontId="1"/>
  </si>
  <si>
    <t>PTX/nPTX</t>
    <phoneticPr fontId="1"/>
  </si>
  <si>
    <t>Eriblin</t>
    <phoneticPr fontId="1"/>
  </si>
  <si>
    <t>S-1</t>
    <phoneticPr fontId="1"/>
  </si>
  <si>
    <t>Pertuzumab</t>
    <phoneticPr fontId="1"/>
  </si>
  <si>
    <t>T-DM1</t>
    <phoneticPr fontId="1"/>
  </si>
  <si>
    <t>TAS102</t>
    <phoneticPr fontId="1"/>
  </si>
  <si>
    <t>Afribercept</t>
    <phoneticPr fontId="1"/>
  </si>
  <si>
    <t>CBDCA</t>
    <phoneticPr fontId="1"/>
  </si>
  <si>
    <t>東京労災病院　がん化学療法トレーシングレポート</t>
    <rPh sb="0" eb="2">
      <t>トウキョウ</t>
    </rPh>
    <rPh sb="2" eb="6">
      <t>ロウサイビョウイン</t>
    </rPh>
    <rPh sb="9" eb="13">
      <t>カガクリョウホウ</t>
    </rPh>
    <phoneticPr fontId="1"/>
  </si>
  <si>
    <t>レジメン名</t>
    <rPh sb="4" eb="5">
      <t>メイ</t>
    </rPh>
    <phoneticPr fontId="1"/>
  </si>
  <si>
    <t>抗がん薬名</t>
    <rPh sb="0" eb="1">
      <t>コウ</t>
    </rPh>
    <rPh sb="3" eb="4">
      <t>ヤク</t>
    </rPh>
    <rPh sb="4" eb="5">
      <t>メイ</t>
    </rPh>
    <phoneticPr fontId="1"/>
  </si>
  <si>
    <t>★レジメン一覧および各レジメンの副作用</t>
    <rPh sb="5" eb="7">
      <t>イチラン</t>
    </rPh>
    <rPh sb="10" eb="11">
      <t>カク</t>
    </rPh>
    <rPh sb="16" eb="19">
      <t>フクサヨウ</t>
    </rPh>
    <phoneticPr fontId="1"/>
  </si>
  <si>
    <t>★各抗がん薬の副作用</t>
    <rPh sb="1" eb="2">
      <t>カク</t>
    </rPh>
    <rPh sb="2" eb="3">
      <t>コウ</t>
    </rPh>
    <rPh sb="5" eb="6">
      <t>ヤク</t>
    </rPh>
    <rPh sb="7" eb="10">
      <t>フクサヨウ</t>
    </rPh>
    <phoneticPr fontId="1"/>
  </si>
  <si>
    <t>爪囲炎</t>
    <rPh sb="0" eb="3">
      <t>ソウイエン</t>
    </rPh>
    <phoneticPr fontId="1"/>
  </si>
  <si>
    <t>高血圧</t>
    <rPh sb="0" eb="3">
      <t>コウケツアツ</t>
    </rPh>
    <phoneticPr fontId="1"/>
  </si>
  <si>
    <t>鼻出血</t>
    <rPh sb="0" eb="3">
      <t>ビシュッケツ</t>
    </rPh>
    <phoneticPr fontId="1"/>
  </si>
  <si>
    <t>流涙</t>
    <rPh sb="0" eb="2">
      <t>リュウルイ</t>
    </rPh>
    <phoneticPr fontId="1"/>
  </si>
  <si>
    <t>SE11</t>
  </si>
  <si>
    <t>SE12</t>
  </si>
  <si>
    <t>副作用や介入の具体的な内容</t>
    <rPh sb="0" eb="3">
      <t>フクサヨウ</t>
    </rPh>
    <rPh sb="4" eb="6">
      <t>カイニュウ</t>
    </rPh>
    <rPh sb="7" eb="10">
      <t>グタイテキ</t>
    </rPh>
    <rPh sb="11" eb="13">
      <t>ナイヨウ</t>
    </rPh>
    <phoneticPr fontId="1"/>
  </si>
  <si>
    <t>提案事項等</t>
    <rPh sb="0" eb="2">
      <t>テイアン</t>
    </rPh>
    <rPh sb="2" eb="4">
      <t>ジコウ</t>
    </rPh>
    <rPh sb="4" eb="5">
      <t>トウ</t>
    </rPh>
    <phoneticPr fontId="1"/>
  </si>
  <si>
    <t>聞き取り日時</t>
    <rPh sb="0" eb="1">
      <t>キ</t>
    </rPh>
    <rPh sb="2" eb="3">
      <t>ト</t>
    </rPh>
    <rPh sb="4" eb="5">
      <t>ヒ</t>
    </rPh>
    <rPh sb="5" eb="6">
      <t>ジ</t>
    </rPh>
    <phoneticPr fontId="1"/>
  </si>
  <si>
    <t>対  応  者</t>
    <rPh sb="0" eb="1">
      <t>タイ</t>
    </rPh>
    <rPh sb="3" eb="4">
      <t>オウ</t>
    </rPh>
    <rPh sb="6" eb="7">
      <t>シャ</t>
    </rPh>
    <phoneticPr fontId="1"/>
  </si>
  <si>
    <t>本人</t>
    <rPh sb="0" eb="2">
      <t>ホンニン</t>
    </rPh>
    <phoneticPr fontId="1"/>
  </si>
  <si>
    <t>家族</t>
    <rPh sb="0" eb="2">
      <t>カゾク</t>
    </rPh>
    <phoneticPr fontId="1"/>
  </si>
  <si>
    <t>その他（　　　　　　　　　　　　）</t>
    <rPh sb="2" eb="3">
      <t>タ</t>
    </rPh>
    <phoneticPr fontId="1"/>
  </si>
  <si>
    <t>　　　　　年　　　　月　　　　日　（　　　　：　　　　）</t>
    <rPh sb="5" eb="6">
      <t>ネン</t>
    </rPh>
    <rPh sb="10" eb="11">
      <t>ガツ</t>
    </rPh>
    <rPh sb="15" eb="16">
      <t>ニチ</t>
    </rPh>
    <phoneticPr fontId="1"/>
  </si>
  <si>
    <t>aaa</t>
    <phoneticPr fontId="1"/>
  </si>
  <si>
    <t>bbb</t>
    <phoneticPr fontId="1"/>
  </si>
  <si>
    <t>ccc</t>
    <phoneticPr fontId="1"/>
  </si>
  <si>
    <t>ddd</t>
    <phoneticPr fontId="1"/>
  </si>
  <si>
    <t>eee</t>
    <phoneticPr fontId="1"/>
  </si>
  <si>
    <t>fff</t>
    <phoneticPr fontId="1"/>
  </si>
  <si>
    <t>ggg</t>
    <phoneticPr fontId="1"/>
  </si>
  <si>
    <t>免疫関連有害事象</t>
    <rPh sb="0" eb="8">
      <t>メンエキカンレンユウガイジショウ</t>
    </rPh>
    <phoneticPr fontId="1"/>
  </si>
  <si>
    <t>　</t>
    <phoneticPr fontId="1"/>
  </si>
  <si>
    <t>外-99</t>
    <rPh sb="0" eb="1">
      <t>ゲ</t>
    </rPh>
    <phoneticPr fontId="1"/>
  </si>
  <si>
    <t>外-100</t>
    <rPh sb="0" eb="1">
      <t>ゲ</t>
    </rPh>
    <phoneticPr fontId="1"/>
  </si>
  <si>
    <t>外-101</t>
    <rPh sb="0" eb="1">
      <t>ゲ</t>
    </rPh>
    <phoneticPr fontId="1"/>
  </si>
  <si>
    <t>外-102</t>
    <rPh sb="0" eb="1">
      <t>ゲ</t>
    </rPh>
    <phoneticPr fontId="1"/>
  </si>
  <si>
    <t>外-103</t>
    <rPh sb="0" eb="1">
      <t>ゲ</t>
    </rPh>
    <phoneticPr fontId="1"/>
  </si>
  <si>
    <t>外-106</t>
    <rPh sb="0" eb="1">
      <t>ゲ</t>
    </rPh>
    <phoneticPr fontId="1"/>
  </si>
  <si>
    <t>外-107</t>
    <rPh sb="0" eb="1">
      <t>ゲ</t>
    </rPh>
    <phoneticPr fontId="1"/>
  </si>
  <si>
    <t>AC</t>
    <phoneticPr fontId="1"/>
  </si>
  <si>
    <t>dose-dense EC</t>
    <phoneticPr fontId="1"/>
  </si>
  <si>
    <t>TC</t>
    <phoneticPr fontId="1"/>
  </si>
  <si>
    <t>Trastuzumab Deruxtecan</t>
    <phoneticPr fontId="1"/>
  </si>
  <si>
    <t>外・消-104</t>
    <rPh sb="0" eb="1">
      <t>ゲ</t>
    </rPh>
    <rPh sb="2" eb="3">
      <t>ショウ</t>
    </rPh>
    <phoneticPr fontId="1"/>
  </si>
  <si>
    <t>外・消-105</t>
    <rPh sb="0" eb="1">
      <t>ゲ</t>
    </rPh>
    <rPh sb="2" eb="3">
      <t>ショウ</t>
    </rPh>
    <phoneticPr fontId="1"/>
  </si>
  <si>
    <t>DTX/CBDCA+Trastuzumab</t>
    <phoneticPr fontId="1"/>
  </si>
  <si>
    <t>Cetuximab+Encorafenib</t>
    <phoneticPr fontId="1"/>
  </si>
  <si>
    <t>Cetuximab+Encorafenib+Binimetinib</t>
    <phoneticPr fontId="1"/>
  </si>
  <si>
    <t>GEM/CBDCA+Pembrolizumab</t>
    <phoneticPr fontId="1"/>
  </si>
  <si>
    <t>Perutuzumab+Trastuzumab+Eribulin</t>
    <phoneticPr fontId="1"/>
  </si>
  <si>
    <t>外・消-108</t>
    <rPh sb="0" eb="1">
      <t>ゲ</t>
    </rPh>
    <rPh sb="2" eb="3">
      <t>ショウ</t>
    </rPh>
    <phoneticPr fontId="1"/>
  </si>
  <si>
    <t>Encorafenib</t>
    <phoneticPr fontId="1"/>
  </si>
  <si>
    <t>Binimetinib</t>
    <phoneticPr fontId="1"/>
  </si>
  <si>
    <t>T-Dxd</t>
    <phoneticPr fontId="1"/>
  </si>
  <si>
    <t>ver. 1.0</t>
    <phoneticPr fontId="1"/>
  </si>
  <si>
    <t>version</t>
    <phoneticPr fontId="1"/>
  </si>
  <si>
    <t>日時</t>
    <rPh sb="0" eb="2">
      <t>ニチジ</t>
    </rPh>
    <phoneticPr fontId="1"/>
  </si>
  <si>
    <t>内容</t>
    <rPh sb="0" eb="2">
      <t>ナイヨウ</t>
    </rPh>
    <phoneticPr fontId="1"/>
  </si>
  <si>
    <t>運用開始（大腸癌、乳癌）</t>
    <rPh sb="0" eb="4">
      <t>ウンヨウカイシ</t>
    </rPh>
    <rPh sb="5" eb="8">
      <t>ダイチョウガン</t>
    </rPh>
    <rPh sb="9" eb="11">
      <t>ニュウガン</t>
    </rPh>
    <phoneticPr fontId="1"/>
  </si>
  <si>
    <t>ver. 1.1</t>
    <phoneticPr fontId="1"/>
  </si>
  <si>
    <t>FAX番号修正</t>
    <rPh sb="3" eb="5">
      <t>バンゴウ</t>
    </rPh>
    <rPh sb="5" eb="7">
      <t>シュウセイ</t>
    </rPh>
    <phoneticPr fontId="1"/>
  </si>
  <si>
    <t>広範囲二次感染を伴う</t>
    <phoneticPr fontId="1"/>
  </si>
  <si>
    <t>　　　　　　科　　　　　　　　　　先生</t>
    <rPh sb="6" eb="7">
      <t>カ</t>
    </rPh>
    <rPh sb="17" eb="19">
      <t>センセイ</t>
    </rPh>
    <phoneticPr fontId="1"/>
  </si>
  <si>
    <t>FAX　03-3741-6304</t>
    <phoneticPr fontId="1"/>
  </si>
  <si>
    <t>ver. 1.2</t>
    <phoneticPr fontId="1"/>
  </si>
  <si>
    <t>レジメン追加（外109,110,112）</t>
    <rPh sb="4" eb="6">
      <t>ツイカ</t>
    </rPh>
    <rPh sb="7" eb="8">
      <t>ソト</t>
    </rPh>
    <phoneticPr fontId="1"/>
  </si>
  <si>
    <t>外・消-109</t>
    <rPh sb="0" eb="1">
      <t>ゲ</t>
    </rPh>
    <rPh sb="2" eb="3">
      <t>ショウ</t>
    </rPh>
    <phoneticPr fontId="1"/>
  </si>
  <si>
    <t>外・消-110</t>
    <rPh sb="0" eb="1">
      <t>ゲ</t>
    </rPh>
    <rPh sb="2" eb="3">
      <t>ショウ</t>
    </rPh>
    <phoneticPr fontId="1"/>
  </si>
  <si>
    <t>外・消-112</t>
    <rPh sb="0" eb="1">
      <t>ゲ</t>
    </rPh>
    <rPh sb="2" eb="3">
      <t>ショウ</t>
    </rPh>
    <phoneticPr fontId="1"/>
  </si>
  <si>
    <t>OFF</t>
    <phoneticPr fontId="1"/>
  </si>
  <si>
    <t>SOX + Trastuzumab</t>
    <phoneticPr fontId="1"/>
  </si>
  <si>
    <t>SOX + Nivolumab</t>
    <phoneticPr fontId="1"/>
  </si>
  <si>
    <t>外・消-73</t>
    <rPh sb="0" eb="1">
      <t>ゲ</t>
    </rPh>
    <rPh sb="2" eb="3">
      <t>ショウ</t>
    </rPh>
    <phoneticPr fontId="1"/>
  </si>
  <si>
    <t>PTX+Ramucirumab</t>
    <phoneticPr fontId="1"/>
  </si>
  <si>
    <t>RAM</t>
    <phoneticPr fontId="1"/>
  </si>
  <si>
    <t>【症状が多岐に渡るため下2段の入力欄に記載してください】</t>
    <rPh sb="1" eb="3">
      <t>ショウジョウ</t>
    </rPh>
    <rPh sb="4" eb="6">
      <t>タキ</t>
    </rPh>
    <rPh sb="7" eb="8">
      <t>ワタ</t>
    </rPh>
    <rPh sb="11" eb="12">
      <t>シモ</t>
    </rPh>
    <rPh sb="13" eb="14">
      <t>ダン</t>
    </rPh>
    <rPh sb="15" eb="18">
      <t>ニュウリョクラン</t>
    </rPh>
    <rPh sb="19" eb="21">
      <t>キサイ</t>
    </rPh>
    <phoneticPr fontId="1"/>
  </si>
  <si>
    <t>ver. 1.3</t>
    <phoneticPr fontId="1"/>
  </si>
  <si>
    <t>レジメン追加（外・消73）</t>
    <rPh sb="4" eb="6">
      <t>ツイカ</t>
    </rPh>
    <rPh sb="7" eb="8">
      <t>ソト</t>
    </rPh>
    <rPh sb="9" eb="10">
      <t>ショウ</t>
    </rPh>
    <phoneticPr fontId="1"/>
  </si>
  <si>
    <t>FOLFOX + Nivolumab</t>
    <phoneticPr fontId="1"/>
  </si>
  <si>
    <t>外・消-113</t>
    <rPh sb="0" eb="1">
      <t>ゲ</t>
    </rPh>
    <rPh sb="2" eb="3">
      <t>ショウ</t>
    </rPh>
    <phoneticPr fontId="1"/>
  </si>
  <si>
    <t>レジメン追加（外・消113）</t>
    <phoneticPr fontId="1"/>
  </si>
  <si>
    <t>MTA</t>
    <phoneticPr fontId="1"/>
  </si>
  <si>
    <t>掻痒症</t>
  </si>
  <si>
    <t>皮疹</t>
    <rPh sb="0" eb="2">
      <t>ヒシン</t>
    </rPh>
    <phoneticPr fontId="1"/>
  </si>
  <si>
    <t>体表面積の＜10%を占める斑状疹/丘疹</t>
    <rPh sb="13" eb="15">
      <t>ハンジョウ</t>
    </rPh>
    <rPh sb="15" eb="16">
      <t>シン</t>
    </rPh>
    <phoneticPr fontId="1"/>
  </si>
  <si>
    <t>体表面積の10-30%を占める斑状疹/丘疹</t>
    <phoneticPr fontId="1"/>
  </si>
  <si>
    <t>体表面積の＞30%を占める斑状疹/丘疹</t>
    <phoneticPr fontId="1"/>
  </si>
  <si>
    <t>湿疹</t>
    <rPh sb="0" eb="2">
      <t>シッシン</t>
    </rPh>
    <phoneticPr fontId="1"/>
  </si>
  <si>
    <t>症状が強く、静脈内投与による治療を要する。</t>
    <rPh sb="3" eb="4">
      <t>ツヨ</t>
    </rPh>
    <rPh sb="6" eb="9">
      <t>ジョウミャクナイ</t>
    </rPh>
    <rPh sb="9" eb="11">
      <t>トウヨ</t>
    </rPh>
    <rPh sb="14" eb="16">
      <t>チリョウ</t>
    </rPh>
    <rPh sb="17" eb="18">
      <t>ヨウ</t>
    </rPh>
    <phoneticPr fontId="1"/>
  </si>
  <si>
    <t>VP16</t>
    <phoneticPr fontId="1"/>
  </si>
  <si>
    <t>呼-4</t>
    <rPh sb="0" eb="1">
      <t>コ</t>
    </rPh>
    <phoneticPr fontId="1"/>
  </si>
  <si>
    <t>DTX</t>
    <phoneticPr fontId="1"/>
  </si>
  <si>
    <t>呼-22</t>
    <rPh sb="0" eb="1">
      <t>コ</t>
    </rPh>
    <phoneticPr fontId="1"/>
  </si>
  <si>
    <t>呼-30</t>
    <rPh sb="0" eb="1">
      <t>コ</t>
    </rPh>
    <phoneticPr fontId="1"/>
  </si>
  <si>
    <t>nabPTX /CBDCA</t>
    <phoneticPr fontId="1"/>
  </si>
  <si>
    <t>ver. 2.0</t>
    <phoneticPr fontId="1"/>
  </si>
  <si>
    <t>呼吸器レジメン追加、ICI別レポートに分割</t>
    <rPh sb="0" eb="3">
      <t>コキュウキ</t>
    </rPh>
    <rPh sb="7" eb="9">
      <t>ツイカ</t>
    </rPh>
    <rPh sb="13" eb="14">
      <t>ベツ</t>
    </rPh>
    <rPh sb="19" eb="21">
      <t>ブンカツ</t>
    </rPh>
    <phoneticPr fontId="1"/>
  </si>
  <si>
    <t>ver.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</si>
</sst>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0.0_ "/>
  </numFmts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 Medium"/>
      <family val="3"/>
      <charset val="128"/>
    </font>
    <font>
      <sz val="7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b/>
      <sz val="11"/>
      <color theme="1"/>
      <name val="游ゴシック Medium"/>
      <family val="3"/>
      <charset val="128"/>
    </font>
    <font>
      <sz val="9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6"/>
      <color rgb="FFFF0000"/>
      <name val="游ゴシック Medium"/>
      <family val="3"/>
      <charset val="128"/>
    </font>
    <font>
      <sz val="16"/>
      <color theme="1"/>
      <name val="游ゴシック Medium"/>
      <family val="3"/>
      <charset val="128"/>
    </font>
    <font>
      <sz val="9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sz val="11"/>
      <name val="游ゴシック"/>
      <family val="3"/>
      <charset val="128"/>
      <scheme val="minor"/>
    </font>
    <font>
      <sz val="11"/>
      <color theme="1"/>
      <name val="游ゴシック Medium"/>
      <family val="3"/>
      <charset val="128"/>
    </font>
    <font>
      <b/>
      <i/>
      <sz val="10"/>
      <color rgb="FFFF0000"/>
      <name val="游ゴシック Medium"/>
      <family val="3"/>
      <charset val="128"/>
    </font>
    <font>
      <b/>
      <sz val="11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2" fillId="0" borderId="0" xfId="0" applyFont="1" applyAlignment="1">
      <alignment vertical="top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8" fillId="0" borderId="6" xfId="0" applyFont="1" applyBorder="1">
      <alignment vertical="center"/>
    </xf>
    <xf numFmtId="0" fontId="4" fillId="0" borderId="8" xfId="0" applyFont="1" applyBorder="1">
      <alignment vertical="center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7" fillId="0" borderId="6" xfId="0" applyFont="1" applyBorder="1" applyAlignment="1">
      <alignment vertical="top"/>
    </xf>
    <xf numFmtId="0" fontId="4" fillId="0" borderId="29" xfId="0" applyFont="1" applyBorder="1" applyAlignment="1">
      <alignment horizontal="left" vertical="center" shrinkToFit="1"/>
    </xf>
    <xf numFmtId="0" fontId="4" fillId="0" borderId="0" xfId="0" applyFont="1" applyAlignment="1">
      <alignment horizontal="right" vertical="center"/>
    </xf>
    <xf numFmtId="0" fontId="3" fillId="0" borderId="11" xfId="0" applyFont="1" applyBorder="1" applyAlignment="1">
      <alignment vertical="center"/>
    </xf>
    <xf numFmtId="0" fontId="7" fillId="0" borderId="6" xfId="0" applyFont="1" applyBorder="1" applyAlignment="1">
      <alignment vertical="top" wrapText="1"/>
    </xf>
    <xf numFmtId="0" fontId="7" fillId="0" borderId="6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7" fillId="2" borderId="6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center"/>
    </xf>
    <xf numFmtId="0" fontId="0" fillId="0" borderId="6" xfId="0" applyFill="1" applyBorder="1">
      <alignment vertical="center"/>
    </xf>
    <xf numFmtId="0" fontId="0" fillId="0" borderId="6" xfId="0" applyFill="1" applyBorder="1" applyAlignment="1">
      <alignment horizontal="center" vertical="center" shrinkToFit="1"/>
    </xf>
    <xf numFmtId="0" fontId="4" fillId="0" borderId="26" xfId="0" applyFont="1" applyBorder="1" applyAlignment="1">
      <alignment horizontal="left" vertical="center" wrapText="1"/>
    </xf>
    <xf numFmtId="0" fontId="4" fillId="0" borderId="13" xfId="0" applyFont="1" applyBorder="1" applyAlignment="1" applyProtection="1">
      <alignment vertical="center" shrinkToFit="1"/>
      <protection locked="0"/>
    </xf>
    <xf numFmtId="0" fontId="4" fillId="0" borderId="8" xfId="0" applyFont="1" applyBorder="1" applyProtection="1">
      <alignment vertical="center"/>
      <protection locked="0"/>
    </xf>
    <xf numFmtId="0" fontId="4" fillId="0" borderId="26" xfId="0" applyFont="1" applyBorder="1" applyAlignment="1" applyProtection="1">
      <alignment horizontal="left" vertical="center" wrapText="1"/>
      <protection locked="0"/>
    </xf>
    <xf numFmtId="0" fontId="4" fillId="0" borderId="29" xfId="0" applyFont="1" applyBorder="1" applyAlignment="1" applyProtection="1">
      <alignment horizontal="left" vertical="center" shrinkToFit="1"/>
      <protection locked="0"/>
    </xf>
    <xf numFmtId="0" fontId="4" fillId="0" borderId="14" xfId="0" applyFont="1" applyBorder="1" applyAlignment="1" applyProtection="1">
      <alignment vertical="center" shrinkToFit="1"/>
      <protection locked="0"/>
    </xf>
    <xf numFmtId="0" fontId="4" fillId="0" borderId="21" xfId="0" applyFont="1" applyBorder="1" applyProtection="1">
      <alignment vertical="center"/>
      <protection locked="0"/>
    </xf>
    <xf numFmtId="0" fontId="4" fillId="0" borderId="27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vertical="center" shrinkToFit="1"/>
      <protection locked="0"/>
    </xf>
    <xf numFmtId="0" fontId="11" fillId="0" borderId="1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4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49" fontId="0" fillId="0" borderId="6" xfId="0" applyNumberFormat="1" applyBorder="1">
      <alignment vertical="center"/>
    </xf>
    <xf numFmtId="0" fontId="14" fillId="0" borderId="6" xfId="0" applyFont="1" applyBorder="1">
      <alignment vertical="center"/>
    </xf>
    <xf numFmtId="0" fontId="14" fillId="0" borderId="6" xfId="0" applyFont="1" applyFill="1" applyBorder="1">
      <alignment vertical="center"/>
    </xf>
    <xf numFmtId="0" fontId="3" fillId="0" borderId="0" xfId="0" applyFont="1" applyAlignment="1">
      <alignment horizontal="right" vertical="center"/>
    </xf>
    <xf numFmtId="0" fontId="15" fillId="0" borderId="21" xfId="0" applyFont="1" applyBorder="1" applyAlignment="1">
      <alignment vertical="center"/>
    </xf>
    <xf numFmtId="0" fontId="15" fillId="0" borderId="24" xfId="0" applyFont="1" applyBorder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15" fillId="0" borderId="15" xfId="0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>
      <alignment horizontal="center" vertical="center"/>
    </xf>
    <xf numFmtId="0" fontId="15" fillId="0" borderId="46" xfId="0" applyFont="1" applyBorder="1" applyAlignment="1" applyProtection="1">
      <alignment horizontal="center" vertical="center"/>
      <protection locked="0"/>
    </xf>
    <xf numFmtId="0" fontId="16" fillId="0" borderId="0" xfId="0" applyFont="1">
      <alignment vertical="center"/>
    </xf>
    <xf numFmtId="0" fontId="0" fillId="0" borderId="47" xfId="0" applyBorder="1" applyAlignment="1">
      <alignment horizontal="center" vertical="center"/>
    </xf>
    <xf numFmtId="14" fontId="0" fillId="0" borderId="0" xfId="0" applyNumberFormat="1">
      <alignment vertical="center"/>
    </xf>
    <xf numFmtId="0" fontId="4" fillId="0" borderId="29" xfId="0" applyFont="1" applyBorder="1" applyAlignment="1">
      <alignment horizontal="left" vertical="center" wrapText="1" shrinkToFit="1"/>
    </xf>
    <xf numFmtId="0" fontId="9" fillId="0" borderId="12" xfId="0" applyFont="1" applyBorder="1" applyAlignment="1">
      <alignment horizontal="right" vertical="center"/>
    </xf>
    <xf numFmtId="0" fontId="0" fillId="0" borderId="48" xfId="0" applyFill="1" applyBorder="1">
      <alignment vertical="center"/>
    </xf>
    <xf numFmtId="177" fontId="0" fillId="0" borderId="0" xfId="0" applyNumberFormat="1">
      <alignment vertical="center"/>
    </xf>
    <xf numFmtId="177" fontId="0" fillId="0" borderId="47" xfId="0" applyNumberFormat="1" applyFill="1" applyBorder="1" applyAlignment="1">
      <alignment horizontal="center" vertical="center"/>
    </xf>
    <xf numFmtId="0" fontId="13" fillId="0" borderId="4" xfId="0" applyFont="1" applyBorder="1" applyAlignment="1" applyProtection="1">
      <alignment horizontal="left" vertical="top"/>
      <protection locked="0"/>
    </xf>
    <xf numFmtId="0" fontId="13" fillId="0" borderId="7" xfId="0" applyFont="1" applyBorder="1" applyAlignment="1" applyProtection="1">
      <alignment horizontal="left" vertical="top"/>
      <protection locked="0"/>
    </xf>
    <xf numFmtId="0" fontId="13" fillId="0" borderId="5" xfId="0" applyFont="1" applyBorder="1" applyAlignment="1" applyProtection="1">
      <alignment horizontal="left" vertical="top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11" fillId="0" borderId="0" xfId="0" applyFont="1" applyAlignment="1">
      <alignment horizontal="right" vertical="center"/>
    </xf>
    <xf numFmtId="0" fontId="4" fillId="0" borderId="37" xfId="0" applyFont="1" applyBorder="1" applyAlignment="1">
      <alignment horizontal="left" vertical="top"/>
    </xf>
    <xf numFmtId="0" fontId="4" fillId="0" borderId="38" xfId="0" applyFont="1" applyBorder="1" applyAlignment="1">
      <alignment horizontal="left" vertical="top"/>
    </xf>
    <xf numFmtId="0" fontId="4" fillId="0" borderId="39" xfId="0" applyFont="1" applyBorder="1" applyAlignment="1">
      <alignment horizontal="left" vertical="top"/>
    </xf>
    <xf numFmtId="0" fontId="4" fillId="0" borderId="42" xfId="0" applyFont="1" applyBorder="1" applyAlignment="1">
      <alignment horizontal="left" vertical="top"/>
    </xf>
    <xf numFmtId="0" fontId="4" fillId="0" borderId="32" xfId="0" applyFont="1" applyBorder="1" applyAlignment="1">
      <alignment horizontal="left" vertical="top"/>
    </xf>
    <xf numFmtId="0" fontId="4" fillId="0" borderId="43" xfId="0" applyFont="1" applyBorder="1" applyAlignment="1">
      <alignment horizontal="left" vertical="top"/>
    </xf>
    <xf numFmtId="0" fontId="11" fillId="0" borderId="13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4" xfId="0" applyFont="1" applyBorder="1" applyAlignment="1">
      <alignment horizontal="left" vertical="center"/>
    </xf>
    <xf numFmtId="0" fontId="11" fillId="0" borderId="24" xfId="0" applyFont="1" applyBorder="1" applyAlignment="1" applyProtection="1">
      <alignment horizontal="left" vertical="center"/>
      <protection locked="0"/>
    </xf>
    <xf numFmtId="0" fontId="11" fillId="0" borderId="25" xfId="0" applyFont="1" applyBorder="1" applyAlignment="1" applyProtection="1">
      <alignment horizontal="left" vertical="center"/>
      <protection locked="0"/>
    </xf>
    <xf numFmtId="0" fontId="11" fillId="0" borderId="6" xfId="0" applyFont="1" applyBorder="1" applyAlignment="1" applyProtection="1">
      <alignment horizontal="left" vertical="center" indent="1"/>
      <protection locked="0"/>
    </xf>
    <xf numFmtId="0" fontId="11" fillId="0" borderId="36" xfId="0" applyFont="1" applyBorder="1" applyAlignment="1" applyProtection="1">
      <alignment horizontal="left" vertical="center" indent="1"/>
      <protection locked="0"/>
    </xf>
    <xf numFmtId="0" fontId="13" fillId="0" borderId="40" xfId="0" applyFont="1" applyBorder="1" applyAlignment="1" applyProtection="1">
      <alignment horizontal="left" vertical="top"/>
      <protection locked="0"/>
    </xf>
    <xf numFmtId="0" fontId="13" fillId="0" borderId="31" xfId="0" applyFont="1" applyBorder="1" applyAlignment="1" applyProtection="1">
      <alignment horizontal="left" vertical="top"/>
      <protection locked="0"/>
    </xf>
    <xf numFmtId="0" fontId="13" fillId="0" borderId="41" xfId="0" applyFont="1" applyBorder="1" applyAlignment="1" applyProtection="1">
      <alignment horizontal="left" vertical="top"/>
      <protection locked="0"/>
    </xf>
    <xf numFmtId="176" fontId="11" fillId="0" borderId="17" xfId="0" applyNumberFormat="1" applyFont="1" applyBorder="1" applyAlignment="1" applyProtection="1">
      <alignment horizontal="left" vertical="center" indent="1"/>
      <protection locked="0"/>
    </xf>
    <xf numFmtId="176" fontId="11" fillId="0" borderId="11" xfId="0" applyNumberFormat="1" applyFont="1" applyBorder="1" applyAlignment="1" applyProtection="1">
      <alignment horizontal="left" vertical="center" indent="1"/>
      <protection locked="0"/>
    </xf>
    <xf numFmtId="176" fontId="11" fillId="0" borderId="12" xfId="0" applyNumberFormat="1" applyFont="1" applyBorder="1" applyAlignment="1" applyProtection="1">
      <alignment horizontal="left" vertical="center" indent="1"/>
      <protection locked="0"/>
    </xf>
    <xf numFmtId="0" fontId="11" fillId="0" borderId="8" xfId="0" applyFont="1" applyBorder="1" applyAlignment="1" applyProtection="1">
      <alignment horizontal="left" vertical="center" indent="1"/>
      <protection locked="0"/>
    </xf>
    <xf numFmtId="0" fontId="11" fillId="0" borderId="22" xfId="0" applyFont="1" applyBorder="1" applyAlignment="1" applyProtection="1">
      <alignment horizontal="left" vertical="center" indent="1"/>
      <protection locked="0"/>
    </xf>
    <xf numFmtId="0" fontId="11" fillId="0" borderId="23" xfId="0" applyFont="1" applyBorder="1" applyAlignment="1" applyProtection="1">
      <alignment horizontal="left" vertical="center" indent="1"/>
      <protection locked="0"/>
    </xf>
    <xf numFmtId="0" fontId="6" fillId="3" borderId="7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indent="2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7" xfId="0" applyFont="1" applyBorder="1" applyAlignment="1" applyProtection="1">
      <alignment horizontal="left" vertical="center" indent="1"/>
      <protection locked="0"/>
    </xf>
    <xf numFmtId="0" fontId="11" fillId="0" borderId="11" xfId="0" applyFont="1" applyBorder="1" applyAlignment="1" applyProtection="1">
      <alignment horizontal="left" vertical="center" indent="1"/>
      <protection locked="0"/>
    </xf>
    <xf numFmtId="0" fontId="11" fillId="0" borderId="16" xfId="0" applyFont="1" applyBorder="1" applyAlignment="1" applyProtection="1">
      <alignment horizontal="left" vertical="center" indent="1"/>
      <protection locked="0"/>
    </xf>
    <xf numFmtId="0" fontId="11" fillId="0" borderId="9" xfId="0" applyFont="1" applyBorder="1" applyAlignment="1" applyProtection="1">
      <alignment horizontal="left" vertical="center" indent="1"/>
      <protection locked="0"/>
    </xf>
    <xf numFmtId="0" fontId="4" fillId="0" borderId="45" xfId="0" applyFont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 applyProtection="1">
      <alignment horizontal="left" vertical="center" wrapText="1"/>
      <protection locked="0"/>
    </xf>
    <xf numFmtId="0" fontId="4" fillId="0" borderId="28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8" xfId="0" applyFont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 applyProtection="1">
      <alignment horizontal="left" vertical="center" wrapText="1"/>
      <protection locked="0"/>
    </xf>
    <xf numFmtId="0" fontId="11" fillId="0" borderId="21" xfId="0" applyFont="1" applyBorder="1" applyAlignment="1" applyProtection="1">
      <alignment horizontal="left" vertical="center" indent="1"/>
      <protection locked="0"/>
    </xf>
    <xf numFmtId="0" fontId="11" fillId="0" borderId="24" xfId="0" applyFont="1" applyBorder="1" applyAlignment="1" applyProtection="1">
      <alignment horizontal="left" vertical="center" indent="1"/>
      <protection locked="0"/>
    </xf>
    <xf numFmtId="0" fontId="11" fillId="0" borderId="25" xfId="0" applyFont="1" applyBorder="1" applyAlignment="1" applyProtection="1">
      <alignment horizontal="left" vertical="center" indent="1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176" fontId="11" fillId="0" borderId="21" xfId="0" applyNumberFormat="1" applyFont="1" applyBorder="1" applyAlignment="1" applyProtection="1">
      <alignment horizontal="left" vertical="center" indent="1"/>
      <protection locked="0"/>
    </xf>
    <xf numFmtId="176" fontId="11" fillId="0" borderId="24" xfId="0" applyNumberFormat="1" applyFont="1" applyBorder="1" applyAlignment="1" applyProtection="1">
      <alignment horizontal="left" vertical="center" indent="1"/>
      <protection locked="0"/>
    </xf>
    <xf numFmtId="176" fontId="11" fillId="0" borderId="20" xfId="0" applyNumberFormat="1" applyFont="1" applyBorder="1" applyAlignment="1" applyProtection="1">
      <alignment horizontal="left" vertical="center" indent="1"/>
      <protection locked="0"/>
    </xf>
    <xf numFmtId="0" fontId="11" fillId="0" borderId="11" xfId="0" applyFont="1" applyBorder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4" borderId="34" xfId="0" applyFont="1" applyFill="1" applyBorder="1" applyAlignment="1" applyProtection="1">
      <alignment horizontal="center" vertical="center"/>
      <protection locked="0"/>
    </xf>
    <xf numFmtId="0" fontId="11" fillId="4" borderId="35" xfId="0" applyFont="1" applyFill="1" applyBorder="1" applyAlignment="1" applyProtection="1">
      <alignment horizontal="center" vertical="center"/>
      <protection locked="0"/>
    </xf>
    <xf numFmtId="0" fontId="11" fillId="0" borderId="34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19050</xdr:rowOff>
        </xdr:from>
        <xdr:to>
          <xdr:col>3</xdr:col>
          <xdr:colOff>9525</xdr:colOff>
          <xdr:row>12</xdr:row>
          <xdr:rowOff>219075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</xdr:row>
          <xdr:rowOff>19050</xdr:rowOff>
        </xdr:from>
        <xdr:to>
          <xdr:col>5</xdr:col>
          <xdr:colOff>9525</xdr:colOff>
          <xdr:row>12</xdr:row>
          <xdr:rowOff>219075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</xdr:row>
          <xdr:rowOff>19050</xdr:rowOff>
        </xdr:from>
        <xdr:to>
          <xdr:col>8</xdr:col>
          <xdr:colOff>9525</xdr:colOff>
          <xdr:row>12</xdr:row>
          <xdr:rowOff>219075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19050</xdr:rowOff>
        </xdr:from>
        <xdr:to>
          <xdr:col>2</xdr:col>
          <xdr:colOff>9525</xdr:colOff>
          <xdr:row>16</xdr:row>
          <xdr:rowOff>219075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19050</xdr:rowOff>
        </xdr:from>
        <xdr:to>
          <xdr:col>2</xdr:col>
          <xdr:colOff>9525</xdr:colOff>
          <xdr:row>17</xdr:row>
          <xdr:rowOff>219075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19050</xdr:rowOff>
        </xdr:from>
        <xdr:to>
          <xdr:col>2</xdr:col>
          <xdr:colOff>9525</xdr:colOff>
          <xdr:row>18</xdr:row>
          <xdr:rowOff>219075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19050</xdr:rowOff>
        </xdr:from>
        <xdr:to>
          <xdr:col>2</xdr:col>
          <xdr:colOff>9525</xdr:colOff>
          <xdr:row>19</xdr:row>
          <xdr:rowOff>219075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19050</xdr:rowOff>
        </xdr:from>
        <xdr:to>
          <xdr:col>2</xdr:col>
          <xdr:colOff>9525</xdr:colOff>
          <xdr:row>20</xdr:row>
          <xdr:rowOff>219075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19050</xdr:rowOff>
        </xdr:from>
        <xdr:to>
          <xdr:col>2</xdr:col>
          <xdr:colOff>9525</xdr:colOff>
          <xdr:row>21</xdr:row>
          <xdr:rowOff>219075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19050</xdr:rowOff>
        </xdr:from>
        <xdr:to>
          <xdr:col>2</xdr:col>
          <xdr:colOff>9525</xdr:colOff>
          <xdr:row>22</xdr:row>
          <xdr:rowOff>219075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19050</xdr:rowOff>
        </xdr:from>
        <xdr:to>
          <xdr:col>2</xdr:col>
          <xdr:colOff>9525</xdr:colOff>
          <xdr:row>23</xdr:row>
          <xdr:rowOff>219075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19050</xdr:rowOff>
        </xdr:from>
        <xdr:to>
          <xdr:col>2</xdr:col>
          <xdr:colOff>9525</xdr:colOff>
          <xdr:row>24</xdr:row>
          <xdr:rowOff>219075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19050</xdr:rowOff>
        </xdr:from>
        <xdr:to>
          <xdr:col>2</xdr:col>
          <xdr:colOff>9525</xdr:colOff>
          <xdr:row>25</xdr:row>
          <xdr:rowOff>219075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19050</xdr:rowOff>
        </xdr:from>
        <xdr:to>
          <xdr:col>2</xdr:col>
          <xdr:colOff>9525</xdr:colOff>
          <xdr:row>26</xdr:row>
          <xdr:rowOff>219075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19050</xdr:rowOff>
        </xdr:from>
        <xdr:to>
          <xdr:col>2</xdr:col>
          <xdr:colOff>9525</xdr:colOff>
          <xdr:row>27</xdr:row>
          <xdr:rowOff>219075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19050</xdr:rowOff>
        </xdr:from>
        <xdr:to>
          <xdr:col>2</xdr:col>
          <xdr:colOff>9525</xdr:colOff>
          <xdr:row>28</xdr:row>
          <xdr:rowOff>219075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19050</xdr:rowOff>
        </xdr:from>
        <xdr:to>
          <xdr:col>2</xdr:col>
          <xdr:colOff>9525</xdr:colOff>
          <xdr:row>29</xdr:row>
          <xdr:rowOff>219075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16</xdr:row>
          <xdr:rowOff>19050</xdr:rowOff>
        </xdr:from>
        <xdr:to>
          <xdr:col>3</xdr:col>
          <xdr:colOff>9525</xdr:colOff>
          <xdr:row>16</xdr:row>
          <xdr:rowOff>219075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17</xdr:row>
          <xdr:rowOff>19050</xdr:rowOff>
        </xdr:from>
        <xdr:to>
          <xdr:col>3</xdr:col>
          <xdr:colOff>9525</xdr:colOff>
          <xdr:row>17</xdr:row>
          <xdr:rowOff>219075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18</xdr:row>
          <xdr:rowOff>19050</xdr:rowOff>
        </xdr:from>
        <xdr:to>
          <xdr:col>3</xdr:col>
          <xdr:colOff>9525</xdr:colOff>
          <xdr:row>18</xdr:row>
          <xdr:rowOff>219075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19</xdr:row>
          <xdr:rowOff>19050</xdr:rowOff>
        </xdr:from>
        <xdr:to>
          <xdr:col>3</xdr:col>
          <xdr:colOff>9525</xdr:colOff>
          <xdr:row>19</xdr:row>
          <xdr:rowOff>219075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20</xdr:row>
          <xdr:rowOff>19050</xdr:rowOff>
        </xdr:from>
        <xdr:to>
          <xdr:col>3</xdr:col>
          <xdr:colOff>9525</xdr:colOff>
          <xdr:row>20</xdr:row>
          <xdr:rowOff>219075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21</xdr:row>
          <xdr:rowOff>19050</xdr:rowOff>
        </xdr:from>
        <xdr:to>
          <xdr:col>3</xdr:col>
          <xdr:colOff>9525</xdr:colOff>
          <xdr:row>21</xdr:row>
          <xdr:rowOff>219075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22</xdr:row>
          <xdr:rowOff>19050</xdr:rowOff>
        </xdr:from>
        <xdr:to>
          <xdr:col>3</xdr:col>
          <xdr:colOff>9525</xdr:colOff>
          <xdr:row>22</xdr:row>
          <xdr:rowOff>219075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23</xdr:row>
          <xdr:rowOff>19050</xdr:rowOff>
        </xdr:from>
        <xdr:to>
          <xdr:col>3</xdr:col>
          <xdr:colOff>9525</xdr:colOff>
          <xdr:row>23</xdr:row>
          <xdr:rowOff>219075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19050</xdr:rowOff>
        </xdr:from>
        <xdr:to>
          <xdr:col>3</xdr:col>
          <xdr:colOff>9525</xdr:colOff>
          <xdr:row>24</xdr:row>
          <xdr:rowOff>219075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25</xdr:row>
          <xdr:rowOff>19050</xdr:rowOff>
        </xdr:from>
        <xdr:to>
          <xdr:col>3</xdr:col>
          <xdr:colOff>9525</xdr:colOff>
          <xdr:row>25</xdr:row>
          <xdr:rowOff>219075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26</xdr:row>
          <xdr:rowOff>19050</xdr:rowOff>
        </xdr:from>
        <xdr:to>
          <xdr:col>3</xdr:col>
          <xdr:colOff>9525</xdr:colOff>
          <xdr:row>26</xdr:row>
          <xdr:rowOff>219075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27</xdr:row>
          <xdr:rowOff>19050</xdr:rowOff>
        </xdr:from>
        <xdr:to>
          <xdr:col>3</xdr:col>
          <xdr:colOff>9525</xdr:colOff>
          <xdr:row>27</xdr:row>
          <xdr:rowOff>219075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28</xdr:row>
          <xdr:rowOff>19050</xdr:rowOff>
        </xdr:from>
        <xdr:to>
          <xdr:col>3</xdr:col>
          <xdr:colOff>9525</xdr:colOff>
          <xdr:row>28</xdr:row>
          <xdr:rowOff>219075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29</xdr:row>
          <xdr:rowOff>19050</xdr:rowOff>
        </xdr:from>
        <xdr:to>
          <xdr:col>3</xdr:col>
          <xdr:colOff>9525</xdr:colOff>
          <xdr:row>29</xdr:row>
          <xdr:rowOff>219075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</xdr:row>
          <xdr:rowOff>19050</xdr:rowOff>
        </xdr:from>
        <xdr:to>
          <xdr:col>5</xdr:col>
          <xdr:colOff>9525</xdr:colOff>
          <xdr:row>16</xdr:row>
          <xdr:rowOff>219075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19050</xdr:rowOff>
        </xdr:from>
        <xdr:to>
          <xdr:col>5</xdr:col>
          <xdr:colOff>9525</xdr:colOff>
          <xdr:row>17</xdr:row>
          <xdr:rowOff>219075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</xdr:row>
          <xdr:rowOff>19050</xdr:rowOff>
        </xdr:from>
        <xdr:to>
          <xdr:col>5</xdr:col>
          <xdr:colOff>9525</xdr:colOff>
          <xdr:row>18</xdr:row>
          <xdr:rowOff>219075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19</xdr:row>
          <xdr:rowOff>19050</xdr:rowOff>
        </xdr:from>
        <xdr:to>
          <xdr:col>5</xdr:col>
          <xdr:colOff>9525</xdr:colOff>
          <xdr:row>19</xdr:row>
          <xdr:rowOff>219075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20</xdr:row>
          <xdr:rowOff>19050</xdr:rowOff>
        </xdr:from>
        <xdr:to>
          <xdr:col>5</xdr:col>
          <xdr:colOff>9525</xdr:colOff>
          <xdr:row>20</xdr:row>
          <xdr:rowOff>219075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21</xdr:row>
          <xdr:rowOff>19050</xdr:rowOff>
        </xdr:from>
        <xdr:to>
          <xdr:col>5</xdr:col>
          <xdr:colOff>9525</xdr:colOff>
          <xdr:row>21</xdr:row>
          <xdr:rowOff>219075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22</xdr:row>
          <xdr:rowOff>19050</xdr:rowOff>
        </xdr:from>
        <xdr:to>
          <xdr:col>5</xdr:col>
          <xdr:colOff>9525</xdr:colOff>
          <xdr:row>22</xdr:row>
          <xdr:rowOff>219075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23</xdr:row>
          <xdr:rowOff>19050</xdr:rowOff>
        </xdr:from>
        <xdr:to>
          <xdr:col>5</xdr:col>
          <xdr:colOff>9525</xdr:colOff>
          <xdr:row>23</xdr:row>
          <xdr:rowOff>219075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24</xdr:row>
          <xdr:rowOff>19050</xdr:rowOff>
        </xdr:from>
        <xdr:to>
          <xdr:col>5</xdr:col>
          <xdr:colOff>9525</xdr:colOff>
          <xdr:row>24</xdr:row>
          <xdr:rowOff>219075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25</xdr:row>
          <xdr:rowOff>19050</xdr:rowOff>
        </xdr:from>
        <xdr:to>
          <xdr:col>5</xdr:col>
          <xdr:colOff>9525</xdr:colOff>
          <xdr:row>25</xdr:row>
          <xdr:rowOff>219075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19050</xdr:rowOff>
        </xdr:from>
        <xdr:to>
          <xdr:col>5</xdr:col>
          <xdr:colOff>9525</xdr:colOff>
          <xdr:row>26</xdr:row>
          <xdr:rowOff>219075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19050</xdr:rowOff>
        </xdr:from>
        <xdr:to>
          <xdr:col>5</xdr:col>
          <xdr:colOff>9525</xdr:colOff>
          <xdr:row>27</xdr:row>
          <xdr:rowOff>219075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28</xdr:row>
          <xdr:rowOff>19050</xdr:rowOff>
        </xdr:from>
        <xdr:to>
          <xdr:col>5</xdr:col>
          <xdr:colOff>9525</xdr:colOff>
          <xdr:row>28</xdr:row>
          <xdr:rowOff>219075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19050</xdr:rowOff>
        </xdr:from>
        <xdr:to>
          <xdr:col>5</xdr:col>
          <xdr:colOff>9525</xdr:colOff>
          <xdr:row>29</xdr:row>
          <xdr:rowOff>219075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19050</xdr:rowOff>
        </xdr:from>
        <xdr:to>
          <xdr:col>8</xdr:col>
          <xdr:colOff>9525</xdr:colOff>
          <xdr:row>16</xdr:row>
          <xdr:rowOff>219075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</xdr:row>
          <xdr:rowOff>19050</xdr:rowOff>
        </xdr:from>
        <xdr:to>
          <xdr:col>8</xdr:col>
          <xdr:colOff>9525</xdr:colOff>
          <xdr:row>17</xdr:row>
          <xdr:rowOff>219075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</xdr:row>
          <xdr:rowOff>19050</xdr:rowOff>
        </xdr:from>
        <xdr:to>
          <xdr:col>8</xdr:col>
          <xdr:colOff>9525</xdr:colOff>
          <xdr:row>18</xdr:row>
          <xdr:rowOff>219075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19050</xdr:rowOff>
        </xdr:from>
        <xdr:to>
          <xdr:col>8</xdr:col>
          <xdr:colOff>9525</xdr:colOff>
          <xdr:row>19</xdr:row>
          <xdr:rowOff>219075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19050</xdr:rowOff>
        </xdr:from>
        <xdr:to>
          <xdr:col>8</xdr:col>
          <xdr:colOff>9525</xdr:colOff>
          <xdr:row>20</xdr:row>
          <xdr:rowOff>219075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19050</xdr:rowOff>
        </xdr:from>
        <xdr:to>
          <xdr:col>8</xdr:col>
          <xdr:colOff>9525</xdr:colOff>
          <xdr:row>21</xdr:row>
          <xdr:rowOff>219075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19050</xdr:rowOff>
        </xdr:from>
        <xdr:to>
          <xdr:col>8</xdr:col>
          <xdr:colOff>9525</xdr:colOff>
          <xdr:row>22</xdr:row>
          <xdr:rowOff>219075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19050</xdr:rowOff>
        </xdr:from>
        <xdr:to>
          <xdr:col>8</xdr:col>
          <xdr:colOff>9525</xdr:colOff>
          <xdr:row>23</xdr:row>
          <xdr:rowOff>219075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19050</xdr:rowOff>
        </xdr:from>
        <xdr:to>
          <xdr:col>8</xdr:col>
          <xdr:colOff>9525</xdr:colOff>
          <xdr:row>24</xdr:row>
          <xdr:rowOff>219075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2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866775</xdr:colOff>
          <xdr:row>25</xdr:row>
          <xdr:rowOff>19050</xdr:rowOff>
        </xdr:from>
        <xdr:to>
          <xdr:col>8</xdr:col>
          <xdr:colOff>9525</xdr:colOff>
          <xdr:row>25</xdr:row>
          <xdr:rowOff>219075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2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</xdr:row>
          <xdr:rowOff>19050</xdr:rowOff>
        </xdr:from>
        <xdr:to>
          <xdr:col>8</xdr:col>
          <xdr:colOff>9525</xdr:colOff>
          <xdr:row>26</xdr:row>
          <xdr:rowOff>219075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2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19050</xdr:rowOff>
        </xdr:from>
        <xdr:to>
          <xdr:col>8</xdr:col>
          <xdr:colOff>9525</xdr:colOff>
          <xdr:row>27</xdr:row>
          <xdr:rowOff>219075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2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</xdr:row>
          <xdr:rowOff>19050</xdr:rowOff>
        </xdr:from>
        <xdr:to>
          <xdr:col>8</xdr:col>
          <xdr:colOff>9525</xdr:colOff>
          <xdr:row>28</xdr:row>
          <xdr:rowOff>219075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2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19050</xdr:rowOff>
        </xdr:from>
        <xdr:to>
          <xdr:col>8</xdr:col>
          <xdr:colOff>9525</xdr:colOff>
          <xdr:row>29</xdr:row>
          <xdr:rowOff>219075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2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</xdr:row>
          <xdr:rowOff>19050</xdr:rowOff>
        </xdr:from>
        <xdr:to>
          <xdr:col>10</xdr:col>
          <xdr:colOff>9525</xdr:colOff>
          <xdr:row>16</xdr:row>
          <xdr:rowOff>219075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2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</xdr:row>
          <xdr:rowOff>19050</xdr:rowOff>
        </xdr:from>
        <xdr:to>
          <xdr:col>10</xdr:col>
          <xdr:colOff>9525</xdr:colOff>
          <xdr:row>17</xdr:row>
          <xdr:rowOff>219075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2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19050</xdr:rowOff>
        </xdr:from>
        <xdr:to>
          <xdr:col>10</xdr:col>
          <xdr:colOff>9525</xdr:colOff>
          <xdr:row>18</xdr:row>
          <xdr:rowOff>219075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2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</xdr:row>
          <xdr:rowOff>19050</xdr:rowOff>
        </xdr:from>
        <xdr:to>
          <xdr:col>10</xdr:col>
          <xdr:colOff>9525</xdr:colOff>
          <xdr:row>19</xdr:row>
          <xdr:rowOff>219075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2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20</xdr:row>
          <xdr:rowOff>19050</xdr:rowOff>
        </xdr:from>
        <xdr:to>
          <xdr:col>10</xdr:col>
          <xdr:colOff>9525</xdr:colOff>
          <xdr:row>20</xdr:row>
          <xdr:rowOff>219075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2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</xdr:row>
          <xdr:rowOff>19050</xdr:rowOff>
        </xdr:from>
        <xdr:to>
          <xdr:col>10</xdr:col>
          <xdr:colOff>9525</xdr:colOff>
          <xdr:row>21</xdr:row>
          <xdr:rowOff>219075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2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</xdr:row>
          <xdr:rowOff>19050</xdr:rowOff>
        </xdr:from>
        <xdr:to>
          <xdr:col>10</xdr:col>
          <xdr:colOff>9525</xdr:colOff>
          <xdr:row>22</xdr:row>
          <xdr:rowOff>219075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2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</xdr:row>
          <xdr:rowOff>19050</xdr:rowOff>
        </xdr:from>
        <xdr:to>
          <xdr:col>10</xdr:col>
          <xdr:colOff>9525</xdr:colOff>
          <xdr:row>23</xdr:row>
          <xdr:rowOff>219075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2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19050</xdr:rowOff>
        </xdr:from>
        <xdr:to>
          <xdr:col>10</xdr:col>
          <xdr:colOff>9525</xdr:colOff>
          <xdr:row>24</xdr:row>
          <xdr:rowOff>219075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2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</xdr:row>
          <xdr:rowOff>19050</xdr:rowOff>
        </xdr:from>
        <xdr:to>
          <xdr:col>10</xdr:col>
          <xdr:colOff>9525</xdr:colOff>
          <xdr:row>25</xdr:row>
          <xdr:rowOff>219075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2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26</xdr:row>
          <xdr:rowOff>19050</xdr:rowOff>
        </xdr:from>
        <xdr:to>
          <xdr:col>10</xdr:col>
          <xdr:colOff>9525</xdr:colOff>
          <xdr:row>26</xdr:row>
          <xdr:rowOff>219075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2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27</xdr:row>
          <xdr:rowOff>19050</xdr:rowOff>
        </xdr:from>
        <xdr:to>
          <xdr:col>10</xdr:col>
          <xdr:colOff>9525</xdr:colOff>
          <xdr:row>27</xdr:row>
          <xdr:rowOff>219075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2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28</xdr:row>
          <xdr:rowOff>19050</xdr:rowOff>
        </xdr:from>
        <xdr:to>
          <xdr:col>10</xdr:col>
          <xdr:colOff>9525</xdr:colOff>
          <xdr:row>28</xdr:row>
          <xdr:rowOff>219075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2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19050</xdr:rowOff>
        </xdr:from>
        <xdr:to>
          <xdr:col>10</xdr:col>
          <xdr:colOff>9525</xdr:colOff>
          <xdr:row>29</xdr:row>
          <xdr:rowOff>219075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2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omments" Target="../comments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6573D-8EC6-48FD-9F20-86D45DCDAE56}">
  <sheetPr codeName="Sheet2"/>
  <dimension ref="A1:E33"/>
  <sheetViews>
    <sheetView zoomScaleNormal="100" workbookViewId="0">
      <selection activeCell="A13" sqref="A13"/>
    </sheetView>
  </sheetViews>
  <sheetFormatPr defaultColWidth="9" defaultRowHeight="15.75"/>
  <cols>
    <col min="1" max="1" width="17.25" style="1" bestFit="1" customWidth="1"/>
    <col min="2" max="2" width="23.875" style="1" bestFit="1" customWidth="1"/>
    <col min="3" max="5" width="21.75" style="1" customWidth="1"/>
    <col min="6" max="16384" width="9" style="1"/>
  </cols>
  <sheetData>
    <row r="1" spans="1:5">
      <c r="A1" s="1" t="s">
        <v>204</v>
      </c>
    </row>
    <row r="2" spans="1:5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</row>
    <row r="3" spans="1:5">
      <c r="A3" s="12" t="s">
        <v>5</v>
      </c>
      <c r="B3" s="18" t="s">
        <v>150</v>
      </c>
      <c r="C3" s="18" t="s">
        <v>151</v>
      </c>
      <c r="D3" s="18" t="s">
        <v>152</v>
      </c>
      <c r="E3" s="14" t="s">
        <v>17</v>
      </c>
    </row>
    <row r="4" spans="1:5">
      <c r="A4" s="12" t="s">
        <v>6</v>
      </c>
      <c r="B4" s="19" t="s">
        <v>153</v>
      </c>
      <c r="C4" s="20" t="s">
        <v>154</v>
      </c>
      <c r="D4" s="20" t="s">
        <v>155</v>
      </c>
      <c r="E4" s="19" t="s">
        <v>156</v>
      </c>
    </row>
    <row r="5" spans="1:5" ht="31.5">
      <c r="A5" s="12" t="s">
        <v>7</v>
      </c>
      <c r="B5" s="20" t="s">
        <v>157</v>
      </c>
      <c r="C5" s="20" t="s">
        <v>158</v>
      </c>
      <c r="D5" s="20" t="s">
        <v>159</v>
      </c>
      <c r="E5" s="20" t="s">
        <v>156</v>
      </c>
    </row>
    <row r="6" spans="1:5">
      <c r="A6" s="12" t="s">
        <v>8</v>
      </c>
      <c r="B6" s="20" t="s">
        <v>160</v>
      </c>
      <c r="C6" s="20" t="s">
        <v>161</v>
      </c>
      <c r="D6" s="20" t="s">
        <v>162</v>
      </c>
      <c r="E6" s="20" t="s">
        <v>156</v>
      </c>
    </row>
    <row r="7" spans="1:5" ht="31.5">
      <c r="A7" s="12" t="s">
        <v>9</v>
      </c>
      <c r="B7" s="20" t="s">
        <v>163</v>
      </c>
      <c r="C7" s="20" t="s">
        <v>164</v>
      </c>
      <c r="D7" s="20" t="s">
        <v>165</v>
      </c>
      <c r="E7" s="20" t="s">
        <v>156</v>
      </c>
    </row>
    <row r="8" spans="1:5">
      <c r="A8" s="12" t="s">
        <v>12</v>
      </c>
      <c r="B8" s="19" t="s">
        <v>20</v>
      </c>
      <c r="C8" s="20" t="s">
        <v>172</v>
      </c>
      <c r="D8" s="19" t="s">
        <v>17</v>
      </c>
      <c r="E8" s="19" t="s">
        <v>17</v>
      </c>
    </row>
    <row r="9" spans="1:5" ht="31.5">
      <c r="A9" s="12" t="s">
        <v>13</v>
      </c>
      <c r="B9" s="20" t="s">
        <v>173</v>
      </c>
      <c r="C9" s="20" t="s">
        <v>174</v>
      </c>
      <c r="D9" s="20" t="s">
        <v>175</v>
      </c>
      <c r="E9" s="19" t="s">
        <v>17</v>
      </c>
    </row>
    <row r="10" spans="1:5" ht="31.5">
      <c r="A10" s="12" t="s">
        <v>10</v>
      </c>
      <c r="B10" s="20" t="s">
        <v>166</v>
      </c>
      <c r="C10" s="20" t="s">
        <v>167</v>
      </c>
      <c r="D10" s="20" t="s">
        <v>168</v>
      </c>
      <c r="E10" s="20" t="s">
        <v>156</v>
      </c>
    </row>
    <row r="11" spans="1:5" ht="47.25">
      <c r="A11" s="13" t="s">
        <v>146</v>
      </c>
      <c r="B11" s="20" t="s">
        <v>169</v>
      </c>
      <c r="C11" s="20" t="s">
        <v>202</v>
      </c>
      <c r="D11" s="20" t="s">
        <v>201</v>
      </c>
      <c r="E11" s="19" t="s">
        <v>17</v>
      </c>
    </row>
    <row r="12" spans="1:5" ht="31.5">
      <c r="A12" s="14" t="s">
        <v>19</v>
      </c>
      <c r="B12" s="20" t="s">
        <v>190</v>
      </c>
      <c r="C12" s="20" t="s">
        <v>191</v>
      </c>
      <c r="D12" s="20" t="s">
        <v>192</v>
      </c>
      <c r="E12" s="20" t="s">
        <v>314</v>
      </c>
    </row>
    <row r="13" spans="1:5" ht="31.5" customHeight="1">
      <c r="A13" s="12" t="s">
        <v>336</v>
      </c>
      <c r="B13" s="20" t="s">
        <v>337</v>
      </c>
      <c r="C13" s="20" t="s">
        <v>338</v>
      </c>
      <c r="D13" s="20" t="s">
        <v>339</v>
      </c>
      <c r="E13" s="20"/>
    </row>
    <row r="14" spans="1:5" ht="31.5">
      <c r="A14" s="12" t="s">
        <v>230</v>
      </c>
      <c r="B14" s="20" t="s">
        <v>231</v>
      </c>
      <c r="C14" s="20" t="s">
        <v>232</v>
      </c>
      <c r="D14" s="20" t="s">
        <v>233</v>
      </c>
      <c r="E14" s="20" t="s">
        <v>17</v>
      </c>
    </row>
    <row r="15" spans="1:5" ht="31.5">
      <c r="A15" s="12" t="s">
        <v>340</v>
      </c>
      <c r="B15" s="20" t="s">
        <v>173</v>
      </c>
      <c r="C15" s="20" t="s">
        <v>174</v>
      </c>
      <c r="D15" s="20" t="s">
        <v>341</v>
      </c>
      <c r="E15" s="20"/>
    </row>
    <row r="16" spans="1:5" ht="31.5">
      <c r="A16" s="12" t="s">
        <v>226</v>
      </c>
      <c r="B16" s="20" t="s">
        <v>227</v>
      </c>
      <c r="C16" s="20" t="s">
        <v>228</v>
      </c>
      <c r="D16" s="20" t="s">
        <v>229</v>
      </c>
      <c r="E16" s="20" t="s">
        <v>17</v>
      </c>
    </row>
    <row r="17" spans="1:5" ht="31.5">
      <c r="A17" s="12" t="s">
        <v>15</v>
      </c>
      <c r="B17" s="20" t="s">
        <v>178</v>
      </c>
      <c r="C17" s="19" t="s">
        <v>179</v>
      </c>
      <c r="D17" s="20" t="s">
        <v>180</v>
      </c>
      <c r="E17" s="20" t="s">
        <v>156</v>
      </c>
    </row>
    <row r="18" spans="1:5" ht="31.5">
      <c r="A18" s="12" t="s">
        <v>14</v>
      </c>
      <c r="B18" s="20" t="s">
        <v>176</v>
      </c>
      <c r="C18" s="20" t="s">
        <v>177</v>
      </c>
      <c r="D18" s="19" t="s">
        <v>17</v>
      </c>
      <c r="E18" s="19" t="s">
        <v>17</v>
      </c>
    </row>
    <row r="19" spans="1:5" ht="31.5">
      <c r="A19" s="12" t="s">
        <v>11</v>
      </c>
      <c r="B19" s="20" t="s">
        <v>170</v>
      </c>
      <c r="C19" s="20" t="s">
        <v>171</v>
      </c>
      <c r="D19" s="19" t="s">
        <v>17</v>
      </c>
      <c r="E19" s="19" t="s">
        <v>17</v>
      </c>
    </row>
    <row r="20" spans="1:5" ht="31.5">
      <c r="A20" s="14" t="s">
        <v>131</v>
      </c>
      <c r="B20" s="20" t="s">
        <v>197</v>
      </c>
      <c r="C20" s="20" t="s">
        <v>198</v>
      </c>
      <c r="D20" s="20" t="s">
        <v>199</v>
      </c>
      <c r="E20" s="20" t="s">
        <v>200</v>
      </c>
    </row>
    <row r="21" spans="1:5" ht="31.5">
      <c r="A21" s="12" t="s">
        <v>215</v>
      </c>
      <c r="B21" s="20" t="s">
        <v>216</v>
      </c>
      <c r="C21" s="20" t="s">
        <v>217</v>
      </c>
      <c r="D21" s="20" t="s">
        <v>218</v>
      </c>
      <c r="E21" s="20" t="s">
        <v>17</v>
      </c>
    </row>
    <row r="22" spans="1:5" ht="31.5">
      <c r="A22" s="12" t="s">
        <v>225</v>
      </c>
      <c r="B22" s="20" t="s">
        <v>221</v>
      </c>
      <c r="C22" s="23" t="s">
        <v>222</v>
      </c>
      <c r="D22" s="23" t="s">
        <v>223</v>
      </c>
      <c r="E22" s="20" t="s">
        <v>17</v>
      </c>
    </row>
    <row r="23" spans="1:5" ht="31.5">
      <c r="A23" s="12" t="s">
        <v>220</v>
      </c>
      <c r="B23" s="20" t="s">
        <v>221</v>
      </c>
      <c r="C23" s="23" t="s">
        <v>222</v>
      </c>
      <c r="D23" s="23" t="s">
        <v>223</v>
      </c>
      <c r="E23" s="20" t="s">
        <v>17</v>
      </c>
    </row>
    <row r="24" spans="1:5" ht="31.5">
      <c r="A24" s="14" t="s">
        <v>149</v>
      </c>
      <c r="B24" s="18" t="s">
        <v>184</v>
      </c>
      <c r="C24" s="18" t="s">
        <v>185</v>
      </c>
      <c r="D24" s="18" t="s">
        <v>186</v>
      </c>
      <c r="E24" s="18" t="s">
        <v>156</v>
      </c>
    </row>
    <row r="25" spans="1:5" ht="31.5">
      <c r="A25" s="14" t="s">
        <v>147</v>
      </c>
      <c r="B25" s="20" t="s">
        <v>181</v>
      </c>
      <c r="C25" s="20" t="s">
        <v>182</v>
      </c>
      <c r="D25" s="20" t="s">
        <v>183</v>
      </c>
      <c r="E25" s="20" t="s">
        <v>156</v>
      </c>
    </row>
    <row r="26" spans="1:5">
      <c r="A26" s="14" t="s">
        <v>129</v>
      </c>
      <c r="B26" s="19" t="s">
        <v>193</v>
      </c>
      <c r="C26" s="20" t="s">
        <v>194</v>
      </c>
      <c r="D26" s="20" t="s">
        <v>195</v>
      </c>
      <c r="E26" s="20" t="s">
        <v>196</v>
      </c>
    </row>
    <row r="27" spans="1:5" ht="31.5">
      <c r="A27" s="14" t="s">
        <v>16</v>
      </c>
      <c r="B27" s="19" t="s">
        <v>18</v>
      </c>
      <c r="C27" s="20" t="s">
        <v>187</v>
      </c>
      <c r="D27" s="20" t="s">
        <v>188</v>
      </c>
      <c r="E27" s="20" t="s">
        <v>189</v>
      </c>
    </row>
    <row r="28" spans="1:5" ht="31.5">
      <c r="A28" s="14" t="s">
        <v>130</v>
      </c>
      <c r="B28" s="19" t="s">
        <v>18</v>
      </c>
      <c r="C28" s="20" t="s">
        <v>187</v>
      </c>
      <c r="D28" s="20" t="s">
        <v>188</v>
      </c>
      <c r="E28" s="20" t="s">
        <v>189</v>
      </c>
    </row>
    <row r="29" spans="1:5" ht="31.5">
      <c r="A29" s="12" t="s">
        <v>283</v>
      </c>
      <c r="B29" s="13" t="s">
        <v>328</v>
      </c>
      <c r="C29" s="12" t="s">
        <v>284</v>
      </c>
      <c r="D29" s="12" t="s">
        <v>284</v>
      </c>
      <c r="E29" s="12" t="s">
        <v>284</v>
      </c>
    </row>
    <row r="30" spans="1:5">
      <c r="A30" s="12" t="s">
        <v>148</v>
      </c>
      <c r="B30" s="12"/>
      <c r="C30" s="12"/>
      <c r="D30" s="12"/>
      <c r="E30" s="12"/>
    </row>
    <row r="31" spans="1:5">
      <c r="A31" s="12" t="s">
        <v>148</v>
      </c>
      <c r="B31" s="12"/>
      <c r="C31" s="12"/>
      <c r="D31" s="12"/>
      <c r="E31" s="12"/>
    </row>
    <row r="32" spans="1:5">
      <c r="A32" s="12" t="s">
        <v>148</v>
      </c>
      <c r="B32" s="12"/>
      <c r="C32" s="12"/>
      <c r="D32" s="12"/>
      <c r="E32" s="12"/>
    </row>
    <row r="33" spans="1:5">
      <c r="A33" s="12" t="s">
        <v>148</v>
      </c>
      <c r="B33" s="12"/>
      <c r="C33" s="12"/>
      <c r="D33" s="12"/>
      <c r="E33" s="12"/>
    </row>
  </sheetData>
  <sheetProtection password="E974" sheet="1" objects="1" scenarios="1"/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148ED-297F-4A49-A01A-394F325B4FCB}">
  <sheetPr codeName="Sheet3"/>
  <dimension ref="A1:Z81"/>
  <sheetViews>
    <sheetView zoomScale="85" zoomScaleNormal="85" workbookViewId="0">
      <pane ySplit="2" topLeftCell="A3" activePane="bottomLeft" state="frozen"/>
      <selection pane="bottomLeft" activeCell="A71" sqref="A71"/>
    </sheetView>
  </sheetViews>
  <sheetFormatPr defaultRowHeight="18.75"/>
  <cols>
    <col min="1" max="1" width="12.125" bestFit="1" customWidth="1"/>
    <col min="2" max="2" width="38.75" bestFit="1" customWidth="1"/>
    <col min="16" max="16" width="13.375" bestFit="1" customWidth="1"/>
  </cols>
  <sheetData>
    <row r="1" spans="1:26">
      <c r="A1" t="s">
        <v>260</v>
      </c>
      <c r="P1" t="s">
        <v>261</v>
      </c>
    </row>
    <row r="2" spans="1:26">
      <c r="A2" s="9" t="s">
        <v>144</v>
      </c>
      <c r="B2" s="9" t="s">
        <v>145</v>
      </c>
      <c r="C2" s="21" t="s">
        <v>205</v>
      </c>
      <c r="D2" s="21" t="s">
        <v>206</v>
      </c>
      <c r="E2" s="21" t="s">
        <v>207</v>
      </c>
      <c r="F2" s="21" t="s">
        <v>208</v>
      </c>
      <c r="G2" s="21" t="s">
        <v>209</v>
      </c>
      <c r="H2" s="21" t="s">
        <v>210</v>
      </c>
      <c r="I2" s="21" t="s">
        <v>211</v>
      </c>
      <c r="J2" s="21" t="s">
        <v>212</v>
      </c>
      <c r="K2" s="21" t="s">
        <v>213</v>
      </c>
      <c r="L2" s="21" t="s">
        <v>214</v>
      </c>
      <c r="M2" s="21" t="s">
        <v>266</v>
      </c>
      <c r="N2" s="21" t="s">
        <v>267</v>
      </c>
      <c r="P2" s="24" t="s">
        <v>259</v>
      </c>
      <c r="Q2" s="21" t="s">
        <v>205</v>
      </c>
      <c r="R2" s="21" t="s">
        <v>206</v>
      </c>
      <c r="S2" s="21" t="s">
        <v>207</v>
      </c>
      <c r="T2" s="21" t="s">
        <v>208</v>
      </c>
      <c r="U2" s="21" t="s">
        <v>209</v>
      </c>
      <c r="V2" s="21" t="s">
        <v>210</v>
      </c>
      <c r="W2" s="21" t="s">
        <v>211</v>
      </c>
      <c r="X2" s="21" t="s">
        <v>212</v>
      </c>
      <c r="Y2" s="21" t="s">
        <v>213</v>
      </c>
      <c r="Z2" s="21" t="s">
        <v>214</v>
      </c>
    </row>
    <row r="3" spans="1:26">
      <c r="A3" s="9" t="s">
        <v>21</v>
      </c>
      <c r="B3" s="9" t="s">
        <v>23</v>
      </c>
      <c r="C3" s="22" t="s">
        <v>7</v>
      </c>
      <c r="D3" s="22" t="s">
        <v>9</v>
      </c>
      <c r="E3" s="22" t="s">
        <v>146</v>
      </c>
      <c r="F3" s="22" t="s">
        <v>14</v>
      </c>
      <c r="G3" s="22"/>
      <c r="H3" s="22"/>
      <c r="I3" s="22"/>
      <c r="J3" s="22"/>
      <c r="K3" s="22"/>
      <c r="L3" s="22"/>
      <c r="M3" s="9"/>
      <c r="N3" s="9"/>
      <c r="P3" s="25" t="s">
        <v>234</v>
      </c>
      <c r="Q3" s="26" t="s">
        <v>7</v>
      </c>
      <c r="R3" s="26" t="s">
        <v>9</v>
      </c>
      <c r="S3" s="26" t="s">
        <v>146</v>
      </c>
      <c r="T3" s="26" t="s">
        <v>14</v>
      </c>
      <c r="U3" s="26"/>
      <c r="V3" s="26"/>
      <c r="W3" s="26"/>
      <c r="X3" s="22"/>
      <c r="Y3" s="22"/>
      <c r="Z3" s="22"/>
    </row>
    <row r="4" spans="1:26">
      <c r="A4" s="9" t="s">
        <v>26</v>
      </c>
      <c r="B4" s="9" t="s">
        <v>25</v>
      </c>
      <c r="C4" s="22" t="s">
        <v>5</v>
      </c>
      <c r="D4" s="22" t="s">
        <v>6</v>
      </c>
      <c r="E4" s="22" t="s">
        <v>7</v>
      </c>
      <c r="F4" s="22" t="s">
        <v>9</v>
      </c>
      <c r="G4" s="22" t="s">
        <v>215</v>
      </c>
      <c r="H4" s="22"/>
      <c r="I4" s="22"/>
      <c r="J4" s="22"/>
      <c r="K4" s="22"/>
      <c r="L4" s="22"/>
      <c r="M4" s="9"/>
      <c r="N4" s="9"/>
      <c r="P4" s="25" t="s">
        <v>246</v>
      </c>
      <c r="Q4" s="26" t="s">
        <v>5</v>
      </c>
      <c r="R4" s="26" t="s">
        <v>6</v>
      </c>
      <c r="S4" s="26" t="s">
        <v>7</v>
      </c>
      <c r="T4" s="26" t="s">
        <v>9</v>
      </c>
      <c r="U4" s="26" t="s">
        <v>12</v>
      </c>
      <c r="V4" s="26" t="s">
        <v>146</v>
      </c>
      <c r="W4" s="26" t="s">
        <v>14</v>
      </c>
      <c r="X4" s="22"/>
      <c r="Y4" s="22"/>
      <c r="Z4" s="22"/>
    </row>
    <row r="5" spans="1:26">
      <c r="A5" s="9" t="s">
        <v>27</v>
      </c>
      <c r="B5" s="9" t="s">
        <v>28</v>
      </c>
      <c r="C5" s="22" t="s">
        <v>5</v>
      </c>
      <c r="D5" s="22" t="s">
        <v>6</v>
      </c>
      <c r="E5" s="22" t="s">
        <v>9</v>
      </c>
      <c r="F5" s="22" t="s">
        <v>11</v>
      </c>
      <c r="G5" s="22" t="s">
        <v>149</v>
      </c>
      <c r="H5" s="22"/>
      <c r="I5" s="22"/>
      <c r="J5" s="22"/>
      <c r="K5" s="22"/>
      <c r="L5" s="22"/>
      <c r="M5" s="9"/>
      <c r="N5" s="9"/>
      <c r="P5" s="25" t="s">
        <v>251</v>
      </c>
      <c r="Q5" s="26" t="s">
        <v>5</v>
      </c>
      <c r="R5" s="26" t="s">
        <v>6</v>
      </c>
      <c r="S5" s="26" t="s">
        <v>7</v>
      </c>
      <c r="T5" s="26" t="s">
        <v>9</v>
      </c>
      <c r="U5" s="26" t="s">
        <v>12</v>
      </c>
      <c r="V5" s="26" t="s">
        <v>146</v>
      </c>
      <c r="W5" s="26" t="s">
        <v>14</v>
      </c>
      <c r="X5" s="26" t="s">
        <v>16</v>
      </c>
      <c r="Y5" s="22"/>
      <c r="Z5" s="22"/>
    </row>
    <row r="6" spans="1:26">
      <c r="A6" s="9" t="s">
        <v>31</v>
      </c>
      <c r="B6" s="9" t="s">
        <v>32</v>
      </c>
      <c r="C6" s="22" t="s">
        <v>5</v>
      </c>
      <c r="D6" s="22" t="s">
        <v>6</v>
      </c>
      <c r="E6" s="22" t="s">
        <v>7</v>
      </c>
      <c r="F6" s="22" t="s">
        <v>9</v>
      </c>
      <c r="G6" s="22" t="s">
        <v>146</v>
      </c>
      <c r="H6" s="22" t="s">
        <v>14</v>
      </c>
      <c r="I6" s="22" t="s">
        <v>11</v>
      </c>
      <c r="J6" s="22"/>
      <c r="K6" s="22"/>
      <c r="L6" s="22"/>
      <c r="M6" s="9"/>
      <c r="N6" s="9"/>
      <c r="P6" s="25" t="s">
        <v>254</v>
      </c>
      <c r="Q6" s="26" t="s">
        <v>5</v>
      </c>
      <c r="R6" s="26" t="s">
        <v>6</v>
      </c>
      <c r="S6" s="26" t="s">
        <v>7</v>
      </c>
      <c r="T6" s="26" t="s">
        <v>8</v>
      </c>
      <c r="U6" s="26" t="s">
        <v>9</v>
      </c>
      <c r="V6" s="26" t="s">
        <v>146</v>
      </c>
      <c r="W6" s="26" t="s">
        <v>11</v>
      </c>
      <c r="X6" s="26" t="s">
        <v>215</v>
      </c>
      <c r="Y6" s="22"/>
      <c r="Z6" s="22"/>
    </row>
    <row r="7" spans="1:26">
      <c r="A7" s="9" t="s">
        <v>33</v>
      </c>
      <c r="B7" s="9" t="s">
        <v>34</v>
      </c>
      <c r="C7" s="22" t="s">
        <v>5</v>
      </c>
      <c r="D7" s="22" t="s">
        <v>6</v>
      </c>
      <c r="E7" s="22" t="s">
        <v>10</v>
      </c>
      <c r="F7" s="22" t="s">
        <v>15</v>
      </c>
      <c r="G7" s="22" t="s">
        <v>11</v>
      </c>
      <c r="H7" s="22" t="s">
        <v>224</v>
      </c>
      <c r="I7" s="22" t="s">
        <v>219</v>
      </c>
      <c r="J7" s="22"/>
      <c r="K7" s="22"/>
      <c r="L7" s="22"/>
      <c r="M7" s="9"/>
      <c r="N7" s="9"/>
      <c r="P7" s="25" t="s">
        <v>249</v>
      </c>
      <c r="Q7" s="26" t="s">
        <v>5</v>
      </c>
      <c r="R7" s="26" t="s">
        <v>6</v>
      </c>
      <c r="S7" s="26" t="s">
        <v>10</v>
      </c>
      <c r="T7" s="26" t="s">
        <v>15</v>
      </c>
      <c r="U7" s="26" t="s">
        <v>11</v>
      </c>
      <c r="V7" s="26" t="s">
        <v>224</v>
      </c>
      <c r="W7" s="26" t="s">
        <v>219</v>
      </c>
      <c r="X7" s="26"/>
      <c r="Y7" s="22"/>
      <c r="Z7" s="22"/>
    </row>
    <row r="8" spans="1:26">
      <c r="A8" s="9" t="s">
        <v>35</v>
      </c>
      <c r="B8" s="9" t="s">
        <v>36</v>
      </c>
      <c r="C8" s="22" t="s">
        <v>5</v>
      </c>
      <c r="D8" s="22" t="s">
        <v>6</v>
      </c>
      <c r="E8" s="22" t="s">
        <v>10</v>
      </c>
      <c r="F8" s="22" t="s">
        <v>15</v>
      </c>
      <c r="G8" s="22" t="s">
        <v>11</v>
      </c>
      <c r="H8" s="22" t="s">
        <v>224</v>
      </c>
      <c r="I8" s="22" t="s">
        <v>219</v>
      </c>
      <c r="J8" s="22"/>
      <c r="K8" s="22"/>
      <c r="L8" s="22"/>
      <c r="M8" s="9"/>
      <c r="N8" s="9"/>
      <c r="P8" s="25" t="s">
        <v>239</v>
      </c>
      <c r="Q8" s="26" t="s">
        <v>5</v>
      </c>
      <c r="R8" s="26" t="s">
        <v>6</v>
      </c>
      <c r="S8" s="26" t="s">
        <v>15</v>
      </c>
      <c r="T8" s="26" t="s">
        <v>11</v>
      </c>
      <c r="U8" s="26" t="s">
        <v>224</v>
      </c>
      <c r="V8" s="26" t="s">
        <v>219</v>
      </c>
      <c r="W8" s="26"/>
      <c r="X8" s="26"/>
      <c r="Y8" s="22"/>
      <c r="Z8" s="22"/>
    </row>
    <row r="9" spans="1:26">
      <c r="A9" s="9" t="s">
        <v>39</v>
      </c>
      <c r="B9" s="9" t="s">
        <v>40</v>
      </c>
      <c r="C9" s="22" t="s">
        <v>5</v>
      </c>
      <c r="D9" s="22" t="s">
        <v>6</v>
      </c>
      <c r="E9" s="22" t="s">
        <v>15</v>
      </c>
      <c r="F9" s="22" t="s">
        <v>11</v>
      </c>
      <c r="G9" s="22" t="s">
        <v>224</v>
      </c>
      <c r="H9" s="22" t="s">
        <v>219</v>
      </c>
      <c r="I9" s="22"/>
      <c r="J9" s="22"/>
      <c r="K9" s="22"/>
      <c r="L9" s="22"/>
      <c r="M9" s="9"/>
      <c r="N9" s="9"/>
      <c r="P9" s="25" t="s">
        <v>250</v>
      </c>
      <c r="Q9" s="26" t="s">
        <v>5</v>
      </c>
      <c r="R9" s="26" t="s">
        <v>6</v>
      </c>
      <c r="S9" s="26" t="s">
        <v>7</v>
      </c>
      <c r="T9" s="26" t="s">
        <v>8</v>
      </c>
      <c r="U9" s="26" t="s">
        <v>9</v>
      </c>
      <c r="V9" s="26" t="s">
        <v>12</v>
      </c>
      <c r="W9" s="26" t="s">
        <v>10</v>
      </c>
      <c r="X9" s="26" t="s">
        <v>11</v>
      </c>
      <c r="Y9" s="26" t="s">
        <v>215</v>
      </c>
      <c r="Z9" s="26" t="s">
        <v>224</v>
      </c>
    </row>
    <row r="10" spans="1:26">
      <c r="A10" s="9" t="s">
        <v>43</v>
      </c>
      <c r="B10" s="9" t="s">
        <v>44</v>
      </c>
      <c r="C10" s="22" t="s">
        <v>149</v>
      </c>
      <c r="D10" s="22"/>
      <c r="E10" s="22"/>
      <c r="F10" s="22"/>
      <c r="G10" s="22"/>
      <c r="H10" s="22"/>
      <c r="I10" s="22"/>
      <c r="J10" s="22"/>
      <c r="K10" s="22"/>
      <c r="L10" s="22"/>
      <c r="M10" s="9"/>
      <c r="N10" s="9"/>
      <c r="P10" s="25" t="s">
        <v>238</v>
      </c>
      <c r="Q10" s="26" t="s">
        <v>5</v>
      </c>
      <c r="R10" s="26" t="s">
        <v>6</v>
      </c>
      <c r="S10" s="26" t="s">
        <v>7</v>
      </c>
      <c r="T10" s="26" t="s">
        <v>9</v>
      </c>
      <c r="U10" s="26" t="s">
        <v>11</v>
      </c>
      <c r="V10" s="26"/>
      <c r="W10" s="26"/>
      <c r="X10" s="26"/>
      <c r="Y10" s="22"/>
      <c r="Z10" s="22"/>
    </row>
    <row r="11" spans="1:26">
      <c r="A11" s="9" t="s">
        <v>37</v>
      </c>
      <c r="B11" s="9" t="s">
        <v>38</v>
      </c>
      <c r="C11" s="22" t="s">
        <v>5</v>
      </c>
      <c r="D11" s="22" t="s">
        <v>6</v>
      </c>
      <c r="E11" s="22" t="s">
        <v>10</v>
      </c>
      <c r="F11" s="22" t="s">
        <v>15</v>
      </c>
      <c r="G11" s="22" t="s">
        <v>11</v>
      </c>
      <c r="H11" s="22" t="s">
        <v>224</v>
      </c>
      <c r="I11" s="22" t="s">
        <v>219</v>
      </c>
      <c r="J11" s="22"/>
      <c r="K11" s="22"/>
      <c r="L11" s="22"/>
      <c r="M11" s="9"/>
      <c r="N11" s="9"/>
      <c r="P11" s="25" t="s">
        <v>245</v>
      </c>
      <c r="Q11" s="26" t="s">
        <v>5</v>
      </c>
      <c r="R11" s="26" t="s">
        <v>6</v>
      </c>
      <c r="S11" s="26" t="s">
        <v>9</v>
      </c>
      <c r="T11" s="26" t="s">
        <v>11</v>
      </c>
      <c r="U11" s="26" t="s">
        <v>149</v>
      </c>
      <c r="V11" s="26"/>
      <c r="W11" s="26"/>
      <c r="X11" s="26"/>
      <c r="Y11" s="22"/>
      <c r="Z11" s="22"/>
    </row>
    <row r="12" spans="1:26">
      <c r="A12" s="9" t="s">
        <v>47</v>
      </c>
      <c r="B12" s="9" t="s">
        <v>48</v>
      </c>
      <c r="C12" s="22" t="s">
        <v>5</v>
      </c>
      <c r="D12" s="22" t="s">
        <v>6</v>
      </c>
      <c r="E12" s="22" t="s">
        <v>7</v>
      </c>
      <c r="F12" s="22" t="s">
        <v>8</v>
      </c>
      <c r="G12" s="22" t="s">
        <v>11</v>
      </c>
      <c r="H12" s="22" t="s">
        <v>215</v>
      </c>
      <c r="I12" s="22"/>
      <c r="J12" s="22"/>
      <c r="K12" s="22"/>
      <c r="L12" s="22"/>
      <c r="M12" s="9"/>
      <c r="N12" s="9"/>
      <c r="P12" s="25" t="s">
        <v>236</v>
      </c>
      <c r="Q12" s="26" t="s">
        <v>5</v>
      </c>
      <c r="R12" s="26" t="s">
        <v>6</v>
      </c>
      <c r="S12" s="26" t="s">
        <v>9</v>
      </c>
      <c r="T12" s="26" t="s">
        <v>11</v>
      </c>
      <c r="U12" s="26" t="s">
        <v>149</v>
      </c>
      <c r="V12" s="26"/>
      <c r="W12" s="26"/>
      <c r="X12" s="26"/>
      <c r="Y12" s="22"/>
      <c r="Z12" s="22"/>
    </row>
    <row r="13" spans="1:26">
      <c r="A13" s="9" t="s">
        <v>49</v>
      </c>
      <c r="B13" s="9" t="s">
        <v>50</v>
      </c>
      <c r="C13" s="22" t="s">
        <v>5</v>
      </c>
      <c r="D13" s="22" t="s">
        <v>6</v>
      </c>
      <c r="E13" s="22" t="s">
        <v>7</v>
      </c>
      <c r="F13" s="22" t="s">
        <v>9</v>
      </c>
      <c r="G13" s="22" t="s">
        <v>10</v>
      </c>
      <c r="H13" s="22" t="s">
        <v>146</v>
      </c>
      <c r="I13" s="22" t="s">
        <v>15</v>
      </c>
      <c r="J13" s="22" t="s">
        <v>14</v>
      </c>
      <c r="K13" s="22"/>
      <c r="L13" s="22"/>
      <c r="M13" s="9"/>
      <c r="N13" s="9"/>
      <c r="P13" s="25" t="s">
        <v>237</v>
      </c>
      <c r="Q13" s="26" t="s">
        <v>5</v>
      </c>
      <c r="R13" s="26" t="s">
        <v>6</v>
      </c>
      <c r="S13" s="26" t="s">
        <v>9</v>
      </c>
      <c r="T13" s="26" t="s">
        <v>11</v>
      </c>
      <c r="U13" s="26"/>
      <c r="V13" s="26"/>
      <c r="W13" s="26"/>
      <c r="X13" s="26"/>
      <c r="Y13" s="22"/>
      <c r="Z13" s="22"/>
    </row>
    <row r="14" spans="1:26">
      <c r="A14" s="10" t="s">
        <v>51</v>
      </c>
      <c r="B14" s="10" t="s">
        <v>60</v>
      </c>
      <c r="C14" s="22" t="s">
        <v>5</v>
      </c>
      <c r="D14" s="22" t="s">
        <v>6</v>
      </c>
      <c r="E14" s="22" t="s">
        <v>7</v>
      </c>
      <c r="F14" s="22" t="s">
        <v>9</v>
      </c>
      <c r="G14" s="22" t="s">
        <v>146</v>
      </c>
      <c r="H14" s="22" t="s">
        <v>14</v>
      </c>
      <c r="I14" s="22" t="s">
        <v>215</v>
      </c>
      <c r="J14" s="22"/>
      <c r="K14" s="22"/>
      <c r="L14" s="22"/>
      <c r="M14" s="9"/>
      <c r="N14" s="9"/>
      <c r="P14" s="25" t="s">
        <v>235</v>
      </c>
      <c r="Q14" s="26" t="s">
        <v>5</v>
      </c>
      <c r="R14" s="26" t="s">
        <v>6</v>
      </c>
      <c r="S14" s="26" t="s">
        <v>7</v>
      </c>
      <c r="T14" s="26" t="s">
        <v>9</v>
      </c>
      <c r="U14" s="26" t="s">
        <v>11</v>
      </c>
      <c r="V14" s="26" t="s">
        <v>215</v>
      </c>
      <c r="W14" s="26"/>
      <c r="X14" s="26"/>
      <c r="Y14" s="22"/>
      <c r="Z14" s="22"/>
    </row>
    <row r="15" spans="1:26">
      <c r="A15" s="10" t="s">
        <v>52</v>
      </c>
      <c r="B15" s="10" t="s">
        <v>91</v>
      </c>
      <c r="C15" s="22" t="s">
        <v>5</v>
      </c>
      <c r="D15" s="22" t="s">
        <v>6</v>
      </c>
      <c r="E15" s="22" t="s">
        <v>7</v>
      </c>
      <c r="F15" s="22" t="s">
        <v>9</v>
      </c>
      <c r="G15" s="22" t="s">
        <v>10</v>
      </c>
      <c r="H15" s="22" t="s">
        <v>146</v>
      </c>
      <c r="I15" s="22" t="s">
        <v>15</v>
      </c>
      <c r="J15" s="22" t="s">
        <v>14</v>
      </c>
      <c r="K15" s="22" t="s">
        <v>147</v>
      </c>
      <c r="L15" s="22" t="s">
        <v>129</v>
      </c>
      <c r="M15" s="9"/>
      <c r="N15" s="9"/>
      <c r="P15" s="25" t="s">
        <v>242</v>
      </c>
      <c r="Q15" s="26" t="s">
        <v>5</v>
      </c>
      <c r="R15" s="26" t="s">
        <v>6</v>
      </c>
      <c r="S15" s="26" t="s">
        <v>10</v>
      </c>
      <c r="T15" s="26" t="s">
        <v>15</v>
      </c>
      <c r="U15" s="26"/>
      <c r="V15" s="26"/>
      <c r="W15" s="26"/>
      <c r="X15" s="26"/>
      <c r="Y15" s="22"/>
      <c r="Z15" s="22"/>
    </row>
    <row r="16" spans="1:26">
      <c r="A16" s="10" t="s">
        <v>53</v>
      </c>
      <c r="B16" s="10" t="s">
        <v>92</v>
      </c>
      <c r="C16" s="22" t="s">
        <v>7</v>
      </c>
      <c r="D16" s="22" t="s">
        <v>9</v>
      </c>
      <c r="E16" s="22" t="s">
        <v>146</v>
      </c>
      <c r="F16" s="22" t="s">
        <v>14</v>
      </c>
      <c r="G16" s="22" t="s">
        <v>147</v>
      </c>
      <c r="H16" s="22" t="s">
        <v>129</v>
      </c>
      <c r="I16" s="22"/>
      <c r="J16" s="22"/>
      <c r="K16" s="22"/>
      <c r="L16" s="22"/>
      <c r="M16" s="9"/>
      <c r="N16" s="9"/>
      <c r="P16" s="25" t="s">
        <v>256</v>
      </c>
      <c r="Q16" s="26" t="s">
        <v>5</v>
      </c>
      <c r="R16" s="26" t="s">
        <v>6</v>
      </c>
      <c r="S16" s="26" t="s">
        <v>15</v>
      </c>
      <c r="T16" s="26" t="s">
        <v>11</v>
      </c>
      <c r="U16" s="26"/>
      <c r="V16" s="26"/>
      <c r="W16" s="26"/>
      <c r="X16" s="26"/>
      <c r="Y16" s="22"/>
      <c r="Z16" s="22"/>
    </row>
    <row r="17" spans="1:26">
      <c r="A17" s="10" t="s">
        <v>54</v>
      </c>
      <c r="B17" s="10" t="s">
        <v>93</v>
      </c>
      <c r="C17" s="22" t="s">
        <v>5</v>
      </c>
      <c r="D17" s="22" t="s">
        <v>6</v>
      </c>
      <c r="E17" s="22" t="s">
        <v>7</v>
      </c>
      <c r="F17" s="22" t="s">
        <v>9</v>
      </c>
      <c r="G17" s="22" t="s">
        <v>146</v>
      </c>
      <c r="H17" s="22" t="s">
        <v>14</v>
      </c>
      <c r="I17" s="22" t="s">
        <v>215</v>
      </c>
      <c r="J17" s="22" t="s">
        <v>147</v>
      </c>
      <c r="K17" s="22" t="s">
        <v>129</v>
      </c>
      <c r="L17" s="22"/>
      <c r="M17" s="9"/>
      <c r="N17" s="9"/>
      <c r="P17" s="25" t="s">
        <v>247</v>
      </c>
      <c r="Q17" s="26" t="s">
        <v>5</v>
      </c>
      <c r="R17" s="26" t="s">
        <v>6</v>
      </c>
      <c r="S17" s="26"/>
      <c r="T17" s="26"/>
      <c r="U17" s="26"/>
      <c r="V17" s="26"/>
      <c r="W17" s="26"/>
      <c r="X17" s="26"/>
      <c r="Y17" s="22"/>
      <c r="Z17" s="22"/>
    </row>
    <row r="18" spans="1:26">
      <c r="A18" s="10" t="s">
        <v>61</v>
      </c>
      <c r="B18" s="10" t="s">
        <v>94</v>
      </c>
      <c r="C18" s="22" t="s">
        <v>5</v>
      </c>
      <c r="D18" s="22" t="s">
        <v>6</v>
      </c>
      <c r="E18" s="22" t="s">
        <v>7</v>
      </c>
      <c r="F18" s="22" t="s">
        <v>8</v>
      </c>
      <c r="G18" s="22" t="s">
        <v>11</v>
      </c>
      <c r="H18" s="22" t="s">
        <v>215</v>
      </c>
      <c r="I18" s="22" t="s">
        <v>149</v>
      </c>
      <c r="J18" s="22"/>
      <c r="K18" s="22"/>
      <c r="L18" s="22"/>
      <c r="M18" s="9"/>
      <c r="N18" s="9"/>
      <c r="P18" s="25" t="s">
        <v>241</v>
      </c>
      <c r="Q18" s="26" t="s">
        <v>5</v>
      </c>
      <c r="R18" s="26" t="s">
        <v>6</v>
      </c>
      <c r="S18" s="26" t="s">
        <v>7</v>
      </c>
      <c r="T18" s="26" t="s">
        <v>8</v>
      </c>
      <c r="U18" s="26" t="s">
        <v>11</v>
      </c>
      <c r="V18" s="26" t="s">
        <v>215</v>
      </c>
      <c r="W18" s="26"/>
      <c r="X18" s="26"/>
      <c r="Y18" s="22"/>
      <c r="Z18" s="22"/>
    </row>
    <row r="19" spans="1:26">
      <c r="A19" s="10" t="s">
        <v>55</v>
      </c>
      <c r="B19" s="10" t="s">
        <v>95</v>
      </c>
      <c r="C19" s="22" t="s">
        <v>19</v>
      </c>
      <c r="D19" s="22" t="s">
        <v>131</v>
      </c>
      <c r="E19" s="22"/>
      <c r="F19" s="22"/>
      <c r="G19" s="22"/>
      <c r="H19" s="22"/>
      <c r="I19" s="22"/>
      <c r="J19" s="22"/>
      <c r="K19" s="22"/>
      <c r="L19" s="22"/>
      <c r="M19" s="9"/>
      <c r="N19" s="9"/>
      <c r="P19" s="25" t="s">
        <v>240</v>
      </c>
      <c r="Q19" s="26" t="s">
        <v>149</v>
      </c>
      <c r="R19" s="26"/>
      <c r="S19" s="26"/>
      <c r="T19" s="26"/>
      <c r="U19" s="26"/>
      <c r="V19" s="26"/>
      <c r="W19" s="26"/>
      <c r="X19" s="26"/>
      <c r="Y19" s="22"/>
      <c r="Z19" s="22"/>
    </row>
    <row r="20" spans="1:26">
      <c r="A20" s="10" t="s">
        <v>56</v>
      </c>
      <c r="B20" s="10" t="s">
        <v>96</v>
      </c>
      <c r="C20" s="22" t="s">
        <v>5</v>
      </c>
      <c r="D20" s="22" t="s">
        <v>6</v>
      </c>
      <c r="E20" s="22" t="s">
        <v>7</v>
      </c>
      <c r="F20" s="22" t="s">
        <v>9</v>
      </c>
      <c r="G20" s="22" t="s">
        <v>215</v>
      </c>
      <c r="H20" s="22" t="s">
        <v>19</v>
      </c>
      <c r="I20" s="22" t="s">
        <v>131</v>
      </c>
      <c r="J20" s="22"/>
      <c r="K20" s="22"/>
      <c r="L20" s="22"/>
      <c r="M20" s="9"/>
      <c r="N20" s="9"/>
      <c r="P20" s="25" t="s">
        <v>243</v>
      </c>
      <c r="Q20" s="26" t="s">
        <v>147</v>
      </c>
      <c r="R20" s="26" t="s">
        <v>129</v>
      </c>
      <c r="S20" s="26"/>
      <c r="T20" s="26"/>
      <c r="U20" s="26"/>
      <c r="V20" s="26"/>
      <c r="W20" s="26"/>
      <c r="X20" s="26"/>
      <c r="Y20" s="22"/>
      <c r="Z20" s="22"/>
    </row>
    <row r="21" spans="1:26">
      <c r="A21" s="10" t="s">
        <v>66</v>
      </c>
      <c r="B21" s="10" t="s">
        <v>97</v>
      </c>
      <c r="C21" s="22" t="s">
        <v>5</v>
      </c>
      <c r="D21" s="22" t="s">
        <v>6</v>
      </c>
      <c r="E21" s="22" t="s">
        <v>7</v>
      </c>
      <c r="F21" s="22" t="s">
        <v>9</v>
      </c>
      <c r="G21" s="22" t="s">
        <v>146</v>
      </c>
      <c r="H21" s="22" t="s">
        <v>14</v>
      </c>
      <c r="I21" s="22" t="s">
        <v>11</v>
      </c>
      <c r="J21" s="22" t="s">
        <v>149</v>
      </c>
      <c r="K21" s="22"/>
      <c r="L21" s="22"/>
      <c r="M21" s="9"/>
      <c r="N21" s="9"/>
      <c r="P21" s="25" t="s">
        <v>255</v>
      </c>
      <c r="Q21" s="26" t="s">
        <v>147</v>
      </c>
      <c r="R21" s="26" t="s">
        <v>129</v>
      </c>
      <c r="S21" s="26"/>
      <c r="T21" s="26"/>
      <c r="U21" s="26"/>
      <c r="V21" s="26"/>
      <c r="W21" s="26"/>
      <c r="X21" s="26"/>
      <c r="Y21" s="22"/>
      <c r="Z21" s="22"/>
    </row>
    <row r="22" spans="1:26">
      <c r="A22" s="10" t="s">
        <v>65</v>
      </c>
      <c r="B22" s="10" t="s">
        <v>98</v>
      </c>
      <c r="C22" s="22" t="s">
        <v>5</v>
      </c>
      <c r="D22" s="22" t="s">
        <v>6</v>
      </c>
      <c r="E22" s="22" t="s">
        <v>7</v>
      </c>
      <c r="F22" s="22" t="s">
        <v>9</v>
      </c>
      <c r="G22" s="22" t="s">
        <v>146</v>
      </c>
      <c r="H22" s="22" t="s">
        <v>14</v>
      </c>
      <c r="I22" s="22" t="s">
        <v>11</v>
      </c>
      <c r="J22" s="22" t="s">
        <v>149</v>
      </c>
      <c r="K22" s="22"/>
      <c r="L22" s="22"/>
      <c r="M22" s="9"/>
      <c r="N22" s="9"/>
      <c r="P22" s="25" t="s">
        <v>244</v>
      </c>
      <c r="Q22" s="26" t="s">
        <v>19</v>
      </c>
      <c r="R22" s="26" t="s">
        <v>131</v>
      </c>
      <c r="S22" s="26"/>
      <c r="T22" s="26"/>
      <c r="U22" s="26"/>
      <c r="V22" s="26"/>
      <c r="W22" s="26"/>
      <c r="X22" s="22"/>
      <c r="Y22" s="22"/>
      <c r="Z22" s="22"/>
    </row>
    <row r="23" spans="1:26">
      <c r="A23" s="9" t="s">
        <v>45</v>
      </c>
      <c r="B23" s="9" t="s">
        <v>46</v>
      </c>
      <c r="C23" s="22" t="s">
        <v>149</v>
      </c>
      <c r="D23" s="22"/>
      <c r="E23" s="22"/>
      <c r="F23" s="22"/>
      <c r="G23" s="22"/>
      <c r="H23" s="22"/>
      <c r="I23" s="22"/>
      <c r="J23" s="22"/>
      <c r="K23" s="22"/>
      <c r="L23" s="22"/>
      <c r="M23" s="9"/>
      <c r="N23" s="9"/>
      <c r="P23" s="25" t="s">
        <v>248</v>
      </c>
      <c r="Q23" s="26" t="s">
        <v>19</v>
      </c>
      <c r="R23" s="26" t="s">
        <v>131</v>
      </c>
      <c r="S23" s="26"/>
      <c r="T23" s="26"/>
      <c r="U23" s="26"/>
      <c r="V23" s="26"/>
      <c r="W23" s="26"/>
      <c r="X23" s="22"/>
      <c r="Y23" s="22"/>
      <c r="Z23" s="22"/>
    </row>
    <row r="24" spans="1:26">
      <c r="A24" s="10" t="s">
        <v>57</v>
      </c>
      <c r="B24" s="10" t="s">
        <v>99</v>
      </c>
      <c r="C24" s="22" t="s">
        <v>5</v>
      </c>
      <c r="D24" s="22" t="s">
        <v>6</v>
      </c>
      <c r="E24" s="22" t="s">
        <v>7</v>
      </c>
      <c r="F24" s="22" t="s">
        <v>9</v>
      </c>
      <c r="G24" s="22" t="s">
        <v>12</v>
      </c>
      <c r="H24" s="22" t="s">
        <v>10</v>
      </c>
      <c r="I24" s="22" t="s">
        <v>146</v>
      </c>
      <c r="J24" s="22" t="s">
        <v>15</v>
      </c>
      <c r="K24" s="22" t="s">
        <v>14</v>
      </c>
      <c r="L24" s="22" t="s">
        <v>147</v>
      </c>
      <c r="M24" s="22" t="s">
        <v>129</v>
      </c>
      <c r="N24" s="22"/>
      <c r="P24" s="25" t="s">
        <v>252</v>
      </c>
      <c r="Q24" s="26" t="s">
        <v>149</v>
      </c>
      <c r="R24" s="26"/>
      <c r="S24" s="26"/>
      <c r="T24" s="26"/>
      <c r="U24" s="26"/>
      <c r="V24" s="26"/>
      <c r="W24" s="26"/>
      <c r="X24" s="22"/>
      <c r="Y24" s="22"/>
      <c r="Z24" s="22"/>
    </row>
    <row r="25" spans="1:26">
      <c r="A25" s="10" t="s">
        <v>62</v>
      </c>
      <c r="B25" s="10" t="s">
        <v>100</v>
      </c>
      <c r="C25" s="22" t="s">
        <v>5</v>
      </c>
      <c r="D25" s="22" t="s">
        <v>6</v>
      </c>
      <c r="E25" s="22" t="s">
        <v>7</v>
      </c>
      <c r="F25" s="22" t="s">
        <v>9</v>
      </c>
      <c r="G25" s="22" t="s">
        <v>12</v>
      </c>
      <c r="H25" s="22" t="s">
        <v>10</v>
      </c>
      <c r="I25" s="22" t="s">
        <v>146</v>
      </c>
      <c r="J25" s="22" t="s">
        <v>15</v>
      </c>
      <c r="K25" s="22" t="s">
        <v>14</v>
      </c>
      <c r="L25" s="22"/>
      <c r="M25" s="9"/>
      <c r="N25" s="9"/>
      <c r="P25" s="9" t="s">
        <v>253</v>
      </c>
      <c r="Q25" s="22" t="s">
        <v>5</v>
      </c>
      <c r="R25" s="22" t="s">
        <v>6</v>
      </c>
      <c r="S25" s="22" t="s">
        <v>8</v>
      </c>
      <c r="T25" s="22" t="s">
        <v>10</v>
      </c>
      <c r="U25" s="22" t="s">
        <v>11</v>
      </c>
      <c r="V25" s="22" t="s">
        <v>219</v>
      </c>
      <c r="W25" s="22" t="s">
        <v>129</v>
      </c>
      <c r="X25" s="22"/>
      <c r="Y25" s="22"/>
      <c r="Z25" s="22"/>
    </row>
    <row r="26" spans="1:26">
      <c r="A26" s="10" t="s">
        <v>63</v>
      </c>
      <c r="B26" s="10" t="s">
        <v>101</v>
      </c>
      <c r="C26" s="22" t="s">
        <v>5</v>
      </c>
      <c r="D26" s="22" t="s">
        <v>6</v>
      </c>
      <c r="E26" s="22" t="s">
        <v>7</v>
      </c>
      <c r="F26" s="22" t="s">
        <v>9</v>
      </c>
      <c r="G26" s="22" t="s">
        <v>146</v>
      </c>
      <c r="H26" s="22" t="s">
        <v>19</v>
      </c>
      <c r="I26" s="22" t="s">
        <v>14</v>
      </c>
      <c r="J26" s="22" t="s">
        <v>131</v>
      </c>
      <c r="K26" s="22" t="s">
        <v>215</v>
      </c>
      <c r="L26" s="22"/>
      <c r="M26" s="9"/>
      <c r="N26" s="9"/>
      <c r="P26" s="25" t="s">
        <v>304</v>
      </c>
      <c r="Q26" s="22" t="s">
        <v>5</v>
      </c>
      <c r="R26" s="22" t="s">
        <v>6</v>
      </c>
      <c r="S26" s="22" t="s">
        <v>7</v>
      </c>
      <c r="T26" s="22" t="s">
        <v>146</v>
      </c>
      <c r="U26" s="22" t="s">
        <v>19</v>
      </c>
      <c r="V26" s="22" t="s">
        <v>215</v>
      </c>
      <c r="W26" s="22" t="s">
        <v>130</v>
      </c>
      <c r="X26" s="22"/>
      <c r="Y26" s="22"/>
      <c r="Z26" s="22"/>
    </row>
    <row r="27" spans="1:26">
      <c r="A27" s="10" t="s">
        <v>58</v>
      </c>
      <c r="B27" s="10" t="s">
        <v>59</v>
      </c>
      <c r="C27" s="22" t="s">
        <v>5</v>
      </c>
      <c r="D27" s="22" t="s">
        <v>6</v>
      </c>
      <c r="E27" s="22" t="s">
        <v>7</v>
      </c>
      <c r="F27" s="22" t="s">
        <v>9</v>
      </c>
      <c r="G27" s="22" t="s">
        <v>10</v>
      </c>
      <c r="H27" s="22" t="s">
        <v>146</v>
      </c>
      <c r="I27" s="22" t="s">
        <v>15</v>
      </c>
      <c r="J27" s="22" t="s">
        <v>14</v>
      </c>
      <c r="K27" s="22"/>
      <c r="L27" s="22"/>
      <c r="M27" s="9"/>
      <c r="N27" s="9"/>
      <c r="P27" s="25" t="s">
        <v>305</v>
      </c>
      <c r="Q27" s="22" t="s">
        <v>5</v>
      </c>
      <c r="R27" s="22" t="s">
        <v>6</v>
      </c>
      <c r="S27" s="22" t="s">
        <v>7</v>
      </c>
      <c r="T27" s="22" t="s">
        <v>19</v>
      </c>
      <c r="U27" s="22" t="s">
        <v>215</v>
      </c>
      <c r="V27" s="22" t="s">
        <v>224</v>
      </c>
      <c r="W27" s="22" t="s">
        <v>130</v>
      </c>
      <c r="X27" s="22"/>
      <c r="Y27" s="22"/>
      <c r="Z27" s="22"/>
    </row>
    <row r="28" spans="1:26">
      <c r="A28" s="10" t="s">
        <v>64</v>
      </c>
      <c r="B28" s="10" t="s">
        <v>102</v>
      </c>
      <c r="C28" s="22" t="s">
        <v>5</v>
      </c>
      <c r="D28" s="22" t="s">
        <v>6</v>
      </c>
      <c r="E28" s="22" t="s">
        <v>7</v>
      </c>
      <c r="F28" s="22" t="s">
        <v>9</v>
      </c>
      <c r="G28" s="22" t="s">
        <v>10</v>
      </c>
      <c r="H28" s="22" t="s">
        <v>146</v>
      </c>
      <c r="I28" s="22" t="s">
        <v>15</v>
      </c>
      <c r="J28" s="22" t="s">
        <v>14</v>
      </c>
      <c r="K28" s="22" t="s">
        <v>147</v>
      </c>
      <c r="L28" s="22" t="s">
        <v>129</v>
      </c>
      <c r="M28" s="9"/>
      <c r="N28" s="9"/>
      <c r="P28" s="25" t="s">
        <v>306</v>
      </c>
      <c r="Q28" s="26" t="s">
        <v>5</v>
      </c>
      <c r="R28" s="26" t="s">
        <v>6</v>
      </c>
      <c r="S28" s="26" t="s">
        <v>7</v>
      </c>
      <c r="T28" s="26" t="s">
        <v>9</v>
      </c>
      <c r="U28" s="26" t="s">
        <v>11</v>
      </c>
      <c r="V28" s="26" t="s">
        <v>215</v>
      </c>
      <c r="W28" s="22"/>
      <c r="X28" s="22"/>
      <c r="Y28" s="22"/>
      <c r="Z28" s="22"/>
    </row>
    <row r="29" spans="1:26">
      <c r="A29" s="10" t="s">
        <v>103</v>
      </c>
      <c r="B29" s="42" t="s">
        <v>104</v>
      </c>
      <c r="C29" s="22" t="s">
        <v>5</v>
      </c>
      <c r="D29" s="22" t="s">
        <v>6</v>
      </c>
      <c r="E29" s="22" t="s">
        <v>10</v>
      </c>
      <c r="F29" s="22" t="s">
        <v>15</v>
      </c>
      <c r="G29" s="22" t="s">
        <v>11</v>
      </c>
      <c r="H29" s="22" t="s">
        <v>224</v>
      </c>
      <c r="I29" s="22" t="s">
        <v>219</v>
      </c>
      <c r="J29" s="22"/>
      <c r="K29" s="22"/>
      <c r="L29" s="22"/>
      <c r="M29" s="9"/>
      <c r="N29" s="9"/>
      <c r="P29" s="25" t="s">
        <v>327</v>
      </c>
      <c r="Q29" s="26" t="s">
        <v>147</v>
      </c>
      <c r="R29" s="26" t="s">
        <v>129</v>
      </c>
      <c r="S29" s="26"/>
      <c r="T29" s="26"/>
      <c r="U29" s="26"/>
      <c r="V29" s="26"/>
      <c r="W29" s="26"/>
      <c r="X29" s="26"/>
      <c r="Y29" s="22"/>
      <c r="Z29" s="22"/>
    </row>
    <row r="30" spans="1:26">
      <c r="A30" s="10" t="s">
        <v>67</v>
      </c>
      <c r="B30" s="42" t="s">
        <v>105</v>
      </c>
      <c r="C30" s="22" t="s">
        <v>5</v>
      </c>
      <c r="D30" s="22" t="s">
        <v>6</v>
      </c>
      <c r="E30" s="22" t="s">
        <v>7</v>
      </c>
      <c r="F30" s="22" t="s">
        <v>9</v>
      </c>
      <c r="G30" s="22" t="s">
        <v>10</v>
      </c>
      <c r="H30" s="22" t="s">
        <v>146</v>
      </c>
      <c r="I30" s="22" t="s">
        <v>19</v>
      </c>
      <c r="J30" s="22" t="s">
        <v>15</v>
      </c>
      <c r="K30" s="22" t="s">
        <v>15</v>
      </c>
      <c r="L30" s="22" t="s">
        <v>14</v>
      </c>
      <c r="M30" s="26" t="s">
        <v>262</v>
      </c>
      <c r="N30" s="26"/>
      <c r="P30" s="25" t="s">
        <v>334</v>
      </c>
      <c r="Q30" s="26" t="s">
        <v>5</v>
      </c>
      <c r="R30" s="26" t="s">
        <v>6</v>
      </c>
      <c r="S30" s="26" t="s">
        <v>215</v>
      </c>
      <c r="T30" s="26" t="s">
        <v>335</v>
      </c>
      <c r="U30" s="26" t="s">
        <v>336</v>
      </c>
      <c r="V30" s="26"/>
      <c r="W30" s="26"/>
      <c r="X30" s="26"/>
      <c r="Y30" s="22"/>
      <c r="Z30" s="22"/>
    </row>
    <row r="31" spans="1:26">
      <c r="A31" s="10" t="s">
        <v>68</v>
      </c>
      <c r="B31" s="42" t="s">
        <v>106</v>
      </c>
      <c r="C31" s="22" t="s">
        <v>5</v>
      </c>
      <c r="D31" s="22" t="s">
        <v>6</v>
      </c>
      <c r="E31" s="22" t="s">
        <v>7</v>
      </c>
      <c r="F31" s="22" t="s">
        <v>9</v>
      </c>
      <c r="G31" s="22" t="s">
        <v>146</v>
      </c>
      <c r="H31" s="22" t="s">
        <v>19</v>
      </c>
      <c r="I31" s="22" t="s">
        <v>14</v>
      </c>
      <c r="J31" s="22" t="s">
        <v>11</v>
      </c>
      <c r="K31" s="22" t="s">
        <v>131</v>
      </c>
      <c r="L31" s="22" t="s">
        <v>215</v>
      </c>
      <c r="M31" s="9"/>
      <c r="N31" s="9"/>
      <c r="P31" s="56" t="s">
        <v>342</v>
      </c>
      <c r="Q31" s="26" t="s">
        <v>5</v>
      </c>
      <c r="R31" s="26" t="s">
        <v>6</v>
      </c>
      <c r="S31" s="26" t="s">
        <v>215</v>
      </c>
      <c r="T31" s="26" t="s">
        <v>11</v>
      </c>
      <c r="U31" s="26"/>
      <c r="V31" s="22"/>
      <c r="W31" s="22"/>
      <c r="X31" s="22"/>
      <c r="Y31" s="26"/>
      <c r="Z31" s="26"/>
    </row>
    <row r="32" spans="1:26">
      <c r="A32" s="10" t="s">
        <v>69</v>
      </c>
      <c r="B32" s="42" t="s">
        <v>107</v>
      </c>
      <c r="C32" s="22" t="s">
        <v>19</v>
      </c>
      <c r="D32" s="22" t="s">
        <v>131</v>
      </c>
      <c r="E32" s="22"/>
      <c r="F32" s="22"/>
      <c r="G32" s="22"/>
      <c r="H32" s="22"/>
      <c r="I32" s="22"/>
      <c r="J32" s="22"/>
      <c r="K32" s="22"/>
      <c r="L32" s="22"/>
      <c r="M32" s="9"/>
      <c r="N32" s="9"/>
    </row>
    <row r="33" spans="1:14">
      <c r="A33" s="10" t="s">
        <v>70</v>
      </c>
      <c r="B33" s="42" t="s">
        <v>108</v>
      </c>
      <c r="C33" s="22" t="s">
        <v>5</v>
      </c>
      <c r="D33" s="22" t="s">
        <v>6</v>
      </c>
      <c r="E33" s="22" t="s">
        <v>10</v>
      </c>
      <c r="F33" s="22" t="s">
        <v>15</v>
      </c>
      <c r="G33" s="22" t="s">
        <v>11</v>
      </c>
      <c r="H33" s="22" t="s">
        <v>224</v>
      </c>
      <c r="I33" s="22" t="s">
        <v>219</v>
      </c>
      <c r="J33" s="22"/>
      <c r="K33" s="22"/>
      <c r="L33" s="22"/>
      <c r="M33" s="9"/>
      <c r="N33" s="9"/>
    </row>
    <row r="34" spans="1:14">
      <c r="A34" s="10" t="s">
        <v>71</v>
      </c>
      <c r="B34" s="42" t="s">
        <v>109</v>
      </c>
      <c r="C34" s="22" t="s">
        <v>5</v>
      </c>
      <c r="D34" s="22" t="s">
        <v>6</v>
      </c>
      <c r="E34" s="22" t="s">
        <v>7</v>
      </c>
      <c r="F34" s="22" t="s">
        <v>8</v>
      </c>
      <c r="G34" s="22" t="s">
        <v>9</v>
      </c>
      <c r="H34" s="22" t="s">
        <v>12</v>
      </c>
      <c r="I34" s="22" t="s">
        <v>10</v>
      </c>
      <c r="J34" s="22" t="s">
        <v>11</v>
      </c>
      <c r="K34" s="22" t="s">
        <v>215</v>
      </c>
      <c r="L34" s="22" t="s">
        <v>224</v>
      </c>
      <c r="M34" s="9"/>
      <c r="N34" s="9"/>
    </row>
    <row r="35" spans="1:14">
      <c r="A35" s="10" t="s">
        <v>72</v>
      </c>
      <c r="B35" s="42" t="s">
        <v>110</v>
      </c>
      <c r="C35" s="22" t="s">
        <v>5</v>
      </c>
      <c r="D35" s="22" t="s">
        <v>6</v>
      </c>
      <c r="E35" s="22" t="s">
        <v>7</v>
      </c>
      <c r="F35" s="22" t="s">
        <v>9</v>
      </c>
      <c r="G35" s="22" t="s">
        <v>12</v>
      </c>
      <c r="H35" s="22" t="s">
        <v>146</v>
      </c>
      <c r="I35" s="22" t="s">
        <v>14</v>
      </c>
      <c r="J35" s="22" t="s">
        <v>11</v>
      </c>
      <c r="K35" s="22" t="s">
        <v>215</v>
      </c>
      <c r="L35" s="22" t="s">
        <v>16</v>
      </c>
      <c r="M35" s="9"/>
      <c r="N35" s="9"/>
    </row>
    <row r="36" spans="1:14">
      <c r="A36" s="10" t="s">
        <v>73</v>
      </c>
      <c r="B36" s="42" t="s">
        <v>111</v>
      </c>
      <c r="C36" s="22" t="s">
        <v>5</v>
      </c>
      <c r="D36" s="22" t="s">
        <v>6</v>
      </c>
      <c r="E36" s="22" t="s">
        <v>15</v>
      </c>
      <c r="F36" s="22" t="s">
        <v>11</v>
      </c>
      <c r="G36" s="22" t="s">
        <v>224</v>
      </c>
      <c r="H36" s="22" t="s">
        <v>219</v>
      </c>
      <c r="I36" s="22" t="s">
        <v>149</v>
      </c>
      <c r="J36" s="22"/>
      <c r="K36" s="22"/>
      <c r="L36" s="22"/>
      <c r="M36" s="9"/>
      <c r="N36" s="9"/>
    </row>
    <row r="37" spans="1:14">
      <c r="A37" s="10" t="s">
        <v>82</v>
      </c>
      <c r="B37" s="42" t="s">
        <v>112</v>
      </c>
      <c r="C37" s="22" t="s">
        <v>5</v>
      </c>
      <c r="D37" s="22" t="s">
        <v>6</v>
      </c>
      <c r="E37" s="22" t="s">
        <v>10</v>
      </c>
      <c r="F37" s="22" t="s">
        <v>15</v>
      </c>
      <c r="G37" s="22" t="s">
        <v>11</v>
      </c>
      <c r="H37" s="22" t="s">
        <v>224</v>
      </c>
      <c r="I37" s="22" t="s">
        <v>219</v>
      </c>
      <c r="J37" s="22" t="s">
        <v>149</v>
      </c>
      <c r="K37" s="22"/>
      <c r="L37" s="22"/>
      <c r="M37" s="9"/>
      <c r="N37" s="9"/>
    </row>
    <row r="38" spans="1:14">
      <c r="A38" s="10" t="s">
        <v>74</v>
      </c>
      <c r="B38" s="42" t="s">
        <v>113</v>
      </c>
      <c r="C38" s="22" t="s">
        <v>5</v>
      </c>
      <c r="D38" s="22" t="s">
        <v>6</v>
      </c>
      <c r="E38" s="22" t="s">
        <v>7</v>
      </c>
      <c r="F38" s="22" t="s">
        <v>9</v>
      </c>
      <c r="G38" s="22" t="s">
        <v>12</v>
      </c>
      <c r="H38" s="22" t="s">
        <v>146</v>
      </c>
      <c r="I38" s="22" t="s">
        <v>14</v>
      </c>
      <c r="J38" s="22" t="s">
        <v>147</v>
      </c>
      <c r="K38" s="22" t="s">
        <v>129</v>
      </c>
      <c r="L38" s="22"/>
      <c r="M38" s="9"/>
      <c r="N38" s="9"/>
    </row>
    <row r="39" spans="1:14">
      <c r="A39" s="10" t="s">
        <v>75</v>
      </c>
      <c r="B39" s="42" t="s">
        <v>114</v>
      </c>
      <c r="C39" s="22" t="s">
        <v>5</v>
      </c>
      <c r="D39" s="22" t="s">
        <v>6</v>
      </c>
      <c r="E39" s="22" t="s">
        <v>7</v>
      </c>
      <c r="F39" s="22" t="s">
        <v>9</v>
      </c>
      <c r="G39" s="22" t="s">
        <v>12</v>
      </c>
      <c r="H39" s="22" t="s">
        <v>10</v>
      </c>
      <c r="I39" s="22" t="s">
        <v>146</v>
      </c>
      <c r="J39" s="22" t="s">
        <v>15</v>
      </c>
      <c r="K39" s="22" t="s">
        <v>14</v>
      </c>
      <c r="L39" s="22" t="s">
        <v>16</v>
      </c>
      <c r="M39" s="9"/>
      <c r="N39" s="9"/>
    </row>
    <row r="40" spans="1:14">
      <c r="A40" s="10" t="s">
        <v>76</v>
      </c>
      <c r="B40" s="42" t="s">
        <v>115</v>
      </c>
      <c r="C40" s="22" t="s">
        <v>5</v>
      </c>
      <c r="D40" s="22" t="s">
        <v>6</v>
      </c>
      <c r="E40" s="22" t="s">
        <v>7</v>
      </c>
      <c r="F40" s="22" t="s">
        <v>9</v>
      </c>
      <c r="G40" s="22" t="s">
        <v>12</v>
      </c>
      <c r="H40" s="22" t="s">
        <v>146</v>
      </c>
      <c r="I40" s="22" t="s">
        <v>14</v>
      </c>
      <c r="J40" s="22" t="s">
        <v>147</v>
      </c>
      <c r="K40" s="22" t="s">
        <v>129</v>
      </c>
      <c r="L40" s="22" t="s">
        <v>16</v>
      </c>
      <c r="M40" s="9"/>
      <c r="N40" s="9"/>
    </row>
    <row r="41" spans="1:14">
      <c r="A41" s="9" t="s">
        <v>22</v>
      </c>
      <c r="B41" s="42" t="s">
        <v>24</v>
      </c>
      <c r="C41" s="22" t="s">
        <v>7</v>
      </c>
      <c r="D41" s="22" t="s">
        <v>9</v>
      </c>
      <c r="E41" s="22" t="s">
        <v>146</v>
      </c>
      <c r="F41" s="22" t="s">
        <v>14</v>
      </c>
      <c r="G41" s="22"/>
      <c r="H41" s="22"/>
      <c r="I41" s="22"/>
      <c r="J41" s="22"/>
      <c r="K41" s="22"/>
      <c r="L41" s="22"/>
      <c r="M41" s="9"/>
      <c r="N41" s="9"/>
    </row>
    <row r="42" spans="1:14">
      <c r="A42" s="10" t="s">
        <v>77</v>
      </c>
      <c r="B42" s="42" t="s">
        <v>116</v>
      </c>
      <c r="C42" s="22" t="s">
        <v>7</v>
      </c>
      <c r="D42" s="22" t="s">
        <v>9</v>
      </c>
      <c r="E42" s="22" t="s">
        <v>146</v>
      </c>
      <c r="F42" s="22" t="s">
        <v>14</v>
      </c>
      <c r="G42" s="22" t="s">
        <v>147</v>
      </c>
      <c r="H42" s="22" t="s">
        <v>129</v>
      </c>
      <c r="I42" s="22"/>
      <c r="J42" s="22"/>
      <c r="K42" s="22"/>
      <c r="L42" s="22"/>
      <c r="M42" s="9"/>
      <c r="N42" s="9"/>
    </row>
    <row r="43" spans="1:14">
      <c r="A43" s="10" t="s">
        <v>325</v>
      </c>
      <c r="B43" s="42" t="s">
        <v>326</v>
      </c>
      <c r="C43" s="22" t="s">
        <v>5</v>
      </c>
      <c r="D43" s="22" t="s">
        <v>6</v>
      </c>
      <c r="E43" s="22" t="s">
        <v>10</v>
      </c>
      <c r="F43" s="22" t="s">
        <v>15</v>
      </c>
      <c r="G43" s="22" t="s">
        <v>11</v>
      </c>
      <c r="H43" s="22" t="s">
        <v>224</v>
      </c>
      <c r="I43" s="22" t="s">
        <v>219</v>
      </c>
      <c r="J43" s="22" t="s">
        <v>147</v>
      </c>
      <c r="K43" s="22" t="s">
        <v>129</v>
      </c>
      <c r="L43" s="22"/>
      <c r="M43" s="9"/>
      <c r="N43" s="9"/>
    </row>
    <row r="44" spans="1:14">
      <c r="A44" s="10" t="s">
        <v>83</v>
      </c>
      <c r="B44" s="42" t="s">
        <v>117</v>
      </c>
      <c r="C44" s="22" t="s">
        <v>5</v>
      </c>
      <c r="D44" s="22" t="s">
        <v>6</v>
      </c>
      <c r="E44" s="22" t="s">
        <v>10</v>
      </c>
      <c r="F44" s="22" t="s">
        <v>15</v>
      </c>
      <c r="G44" s="22" t="s">
        <v>11</v>
      </c>
      <c r="H44" s="22" t="s">
        <v>224</v>
      </c>
      <c r="I44" s="22" t="s">
        <v>219</v>
      </c>
      <c r="J44" s="22" t="s">
        <v>147</v>
      </c>
      <c r="K44" s="22" t="s">
        <v>129</v>
      </c>
      <c r="L44" s="22"/>
      <c r="M44" s="9"/>
      <c r="N44" s="9"/>
    </row>
    <row r="45" spans="1:14">
      <c r="A45" s="10" t="s">
        <v>78</v>
      </c>
      <c r="B45" s="42" t="s">
        <v>118</v>
      </c>
      <c r="C45" s="22" t="s">
        <v>5</v>
      </c>
      <c r="D45" s="22" t="s">
        <v>6</v>
      </c>
      <c r="E45" s="22" t="s">
        <v>7</v>
      </c>
      <c r="F45" s="22" t="s">
        <v>9</v>
      </c>
      <c r="G45" s="22" t="s">
        <v>10</v>
      </c>
      <c r="H45" s="22" t="s">
        <v>146</v>
      </c>
      <c r="I45" s="22" t="s">
        <v>15</v>
      </c>
      <c r="J45" s="22" t="s">
        <v>14</v>
      </c>
      <c r="K45" s="22" t="s">
        <v>11</v>
      </c>
      <c r="L45" s="22" t="s">
        <v>215</v>
      </c>
      <c r="M45" s="9"/>
      <c r="N45" s="9"/>
    </row>
    <row r="46" spans="1:14">
      <c r="A46" s="10" t="s">
        <v>79</v>
      </c>
      <c r="B46" s="43" t="s">
        <v>119</v>
      </c>
      <c r="C46" s="22" t="s">
        <v>5</v>
      </c>
      <c r="D46" s="22" t="s">
        <v>6</v>
      </c>
      <c r="E46" s="22" t="s">
        <v>7</v>
      </c>
      <c r="F46" s="22" t="s">
        <v>9</v>
      </c>
      <c r="G46" s="22" t="s">
        <v>10</v>
      </c>
      <c r="H46" s="22" t="s">
        <v>146</v>
      </c>
      <c r="I46" s="22" t="s">
        <v>15</v>
      </c>
      <c r="J46" s="22" t="s">
        <v>14</v>
      </c>
      <c r="K46" s="22" t="s">
        <v>11</v>
      </c>
      <c r="L46" s="22" t="s">
        <v>215</v>
      </c>
      <c r="M46" s="26" t="s">
        <v>263</v>
      </c>
      <c r="N46" s="26" t="s">
        <v>264</v>
      </c>
    </row>
    <row r="47" spans="1:14">
      <c r="A47" s="10" t="s">
        <v>84</v>
      </c>
      <c r="B47" s="43" t="s">
        <v>120</v>
      </c>
      <c r="C47" s="22" t="s">
        <v>5</v>
      </c>
      <c r="D47" s="22" t="s">
        <v>6</v>
      </c>
      <c r="E47" s="22" t="s">
        <v>8</v>
      </c>
      <c r="F47" s="22" t="s">
        <v>10</v>
      </c>
      <c r="G47" s="22" t="s">
        <v>11</v>
      </c>
      <c r="H47" s="22" t="s">
        <v>219</v>
      </c>
      <c r="I47" s="22" t="s">
        <v>129</v>
      </c>
      <c r="J47" s="22"/>
      <c r="K47" s="22"/>
      <c r="L47" s="22"/>
      <c r="M47" s="9"/>
      <c r="N47" s="9"/>
    </row>
    <row r="48" spans="1:14">
      <c r="A48" s="10" t="s">
        <v>80</v>
      </c>
      <c r="B48" s="42" t="s">
        <v>121</v>
      </c>
      <c r="C48" s="22" t="s">
        <v>5</v>
      </c>
      <c r="D48" s="22" t="s">
        <v>6</v>
      </c>
      <c r="E48" s="22" t="s">
        <v>7</v>
      </c>
      <c r="F48" s="22" t="s">
        <v>8</v>
      </c>
      <c r="G48" s="22" t="s">
        <v>9</v>
      </c>
      <c r="H48" s="22" t="s">
        <v>146</v>
      </c>
      <c r="I48" s="22" t="s">
        <v>11</v>
      </c>
      <c r="J48" s="22" t="s">
        <v>215</v>
      </c>
      <c r="K48" s="22"/>
      <c r="L48" s="22"/>
      <c r="M48" s="9"/>
      <c r="N48" s="9"/>
    </row>
    <row r="49" spans="1:14">
      <c r="A49" s="10" t="s">
        <v>81</v>
      </c>
      <c r="B49" s="42" t="s">
        <v>122</v>
      </c>
      <c r="C49" s="22" t="s">
        <v>5</v>
      </c>
      <c r="D49" s="22" t="s">
        <v>6</v>
      </c>
      <c r="E49" s="22" t="s">
        <v>7</v>
      </c>
      <c r="F49" s="22" t="s">
        <v>9</v>
      </c>
      <c r="G49" s="22" t="s">
        <v>146</v>
      </c>
      <c r="H49" s="22" t="s">
        <v>14</v>
      </c>
      <c r="I49" s="22" t="s">
        <v>215</v>
      </c>
      <c r="J49" s="22" t="s">
        <v>147</v>
      </c>
      <c r="K49" s="22" t="s">
        <v>129</v>
      </c>
      <c r="L49" s="22"/>
      <c r="M49" s="9"/>
      <c r="N49" s="9"/>
    </row>
    <row r="50" spans="1:14">
      <c r="A50" s="10" t="s">
        <v>85</v>
      </c>
      <c r="B50" s="42" t="s">
        <v>123</v>
      </c>
      <c r="C50" s="22" t="s">
        <v>5</v>
      </c>
      <c r="D50" s="22" t="s">
        <v>6</v>
      </c>
      <c r="E50" s="22" t="s">
        <v>7</v>
      </c>
      <c r="F50" s="22" t="s">
        <v>9</v>
      </c>
      <c r="G50" s="22" t="s">
        <v>19</v>
      </c>
      <c r="H50" s="22" t="s">
        <v>11</v>
      </c>
      <c r="I50" s="22" t="s">
        <v>131</v>
      </c>
      <c r="J50" s="22" t="s">
        <v>215</v>
      </c>
      <c r="K50" s="22"/>
      <c r="L50" s="22"/>
      <c r="M50" s="9"/>
      <c r="N50" s="9"/>
    </row>
    <row r="51" spans="1:14">
      <c r="A51" s="9" t="s">
        <v>29</v>
      </c>
      <c r="B51" s="42" t="s">
        <v>30</v>
      </c>
      <c r="C51" s="22" t="s">
        <v>5</v>
      </c>
      <c r="D51" s="22" t="s">
        <v>6</v>
      </c>
      <c r="E51" s="22" t="s">
        <v>9</v>
      </c>
      <c r="F51" s="22" t="s">
        <v>11</v>
      </c>
      <c r="G51" s="22" t="s">
        <v>149</v>
      </c>
      <c r="H51" s="22"/>
      <c r="I51" s="22"/>
      <c r="J51" s="22"/>
      <c r="K51" s="22"/>
      <c r="L51" s="22"/>
      <c r="M51" s="9"/>
      <c r="N51" s="9"/>
    </row>
    <row r="52" spans="1:14">
      <c r="A52" s="9" t="s">
        <v>41</v>
      </c>
      <c r="B52" s="42" t="s">
        <v>42</v>
      </c>
      <c r="C52" s="22" t="s">
        <v>5</v>
      </c>
      <c r="D52" s="22" t="s">
        <v>6</v>
      </c>
      <c r="E52" s="22" t="s">
        <v>15</v>
      </c>
      <c r="F52" s="22" t="s">
        <v>11</v>
      </c>
      <c r="G52" s="22" t="s">
        <v>224</v>
      </c>
      <c r="H52" s="22" t="s">
        <v>219</v>
      </c>
      <c r="I52" s="22"/>
      <c r="J52" s="22"/>
      <c r="K52" s="22"/>
      <c r="L52" s="22"/>
      <c r="M52" s="9"/>
      <c r="N52" s="9"/>
    </row>
    <row r="53" spans="1:14">
      <c r="A53" s="10" t="s">
        <v>86</v>
      </c>
      <c r="B53" s="42" t="s">
        <v>124</v>
      </c>
      <c r="C53" s="22" t="s">
        <v>5</v>
      </c>
      <c r="D53" s="22" t="s">
        <v>6</v>
      </c>
      <c r="E53" s="22"/>
      <c r="F53" s="22"/>
      <c r="G53" s="22"/>
      <c r="H53" s="22"/>
      <c r="I53" s="22"/>
      <c r="J53" s="22"/>
      <c r="K53" s="22"/>
      <c r="L53" s="22"/>
      <c r="M53" s="9"/>
      <c r="N53" s="9"/>
    </row>
    <row r="54" spans="1:14">
      <c r="A54" s="10" t="s">
        <v>87</v>
      </c>
      <c r="B54" s="42" t="s">
        <v>125</v>
      </c>
      <c r="C54" s="22" t="s">
        <v>5</v>
      </c>
      <c r="D54" s="22" t="s">
        <v>6</v>
      </c>
      <c r="E54" s="22" t="s">
        <v>15</v>
      </c>
      <c r="F54" s="22" t="s">
        <v>11</v>
      </c>
      <c r="G54" s="22"/>
      <c r="H54" s="22"/>
      <c r="I54" s="22"/>
      <c r="J54" s="22"/>
      <c r="K54" s="22"/>
      <c r="L54" s="22"/>
      <c r="M54" s="9"/>
      <c r="N54" s="9"/>
    </row>
    <row r="55" spans="1:14">
      <c r="A55" s="10" t="s">
        <v>88</v>
      </c>
      <c r="B55" s="42" t="s">
        <v>126</v>
      </c>
      <c r="C55" s="22" t="s">
        <v>149</v>
      </c>
      <c r="D55" s="22"/>
      <c r="E55" s="22"/>
      <c r="F55" s="22"/>
      <c r="G55" s="22"/>
      <c r="H55" s="22"/>
      <c r="I55" s="22"/>
      <c r="J55" s="22"/>
      <c r="K55" s="22"/>
      <c r="L55" s="22"/>
      <c r="M55" s="9"/>
      <c r="N55" s="9"/>
    </row>
    <row r="56" spans="1:14">
      <c r="A56" s="10" t="s">
        <v>89</v>
      </c>
      <c r="B56" s="42" t="s">
        <v>127</v>
      </c>
      <c r="C56" s="22" t="s">
        <v>5</v>
      </c>
      <c r="D56" s="22" t="s">
        <v>6</v>
      </c>
      <c r="E56" s="22" t="s">
        <v>10</v>
      </c>
      <c r="F56" s="22" t="s">
        <v>15</v>
      </c>
      <c r="G56" s="22" t="s">
        <v>11</v>
      </c>
      <c r="H56" s="22" t="s">
        <v>224</v>
      </c>
      <c r="I56" s="22" t="s">
        <v>219</v>
      </c>
      <c r="J56" s="22" t="s">
        <v>283</v>
      </c>
      <c r="K56" s="22"/>
      <c r="L56" s="22"/>
      <c r="M56" s="9"/>
      <c r="N56" s="9"/>
    </row>
    <row r="57" spans="1:14">
      <c r="A57" s="10" t="s">
        <v>90</v>
      </c>
      <c r="B57" s="42" t="s">
        <v>128</v>
      </c>
      <c r="C57" s="22" t="s">
        <v>5</v>
      </c>
      <c r="D57" s="22" t="s">
        <v>6</v>
      </c>
      <c r="E57" s="22" t="s">
        <v>7</v>
      </c>
      <c r="F57" s="22" t="s">
        <v>9</v>
      </c>
      <c r="G57" s="22" t="s">
        <v>12</v>
      </c>
      <c r="H57" s="22" t="s">
        <v>146</v>
      </c>
      <c r="I57" s="22" t="s">
        <v>14</v>
      </c>
      <c r="J57" s="22" t="s">
        <v>11</v>
      </c>
      <c r="K57" s="22" t="s">
        <v>215</v>
      </c>
      <c r="L57" s="22" t="s">
        <v>147</v>
      </c>
      <c r="M57" s="26" t="s">
        <v>264</v>
      </c>
      <c r="N57" s="26" t="s">
        <v>265</v>
      </c>
    </row>
    <row r="58" spans="1:14">
      <c r="A58" s="10" t="s">
        <v>285</v>
      </c>
      <c r="B58" s="9" t="s">
        <v>292</v>
      </c>
      <c r="C58" s="22" t="s">
        <v>5</v>
      </c>
      <c r="D58" s="22" t="s">
        <v>6</v>
      </c>
      <c r="E58" s="22" t="s">
        <v>9</v>
      </c>
      <c r="F58" s="22" t="s">
        <v>11</v>
      </c>
      <c r="G58" s="22" t="s">
        <v>149</v>
      </c>
      <c r="H58" s="22"/>
      <c r="I58" s="22"/>
      <c r="J58" s="22"/>
      <c r="K58" s="22"/>
      <c r="L58" s="22"/>
      <c r="M58" s="9"/>
      <c r="N58" s="9"/>
    </row>
    <row r="59" spans="1:14">
      <c r="A59" s="10" t="s">
        <v>286</v>
      </c>
      <c r="B59" s="41" t="s">
        <v>293</v>
      </c>
      <c r="C59" s="22" t="s">
        <v>5</v>
      </c>
      <c r="D59" s="22" t="s">
        <v>6</v>
      </c>
      <c r="E59" s="22" t="s">
        <v>9</v>
      </c>
      <c r="F59" s="22" t="s">
        <v>11</v>
      </c>
      <c r="G59" s="22" t="s">
        <v>149</v>
      </c>
      <c r="H59" s="22"/>
      <c r="I59" s="22"/>
      <c r="J59" s="22"/>
      <c r="K59" s="22"/>
      <c r="L59" s="22"/>
      <c r="M59" s="9"/>
      <c r="N59" s="9"/>
    </row>
    <row r="60" spans="1:14">
      <c r="A60" s="10" t="s">
        <v>287</v>
      </c>
      <c r="B60" s="9" t="s">
        <v>294</v>
      </c>
      <c r="C60" s="22" t="s">
        <v>5</v>
      </c>
      <c r="D60" s="22" t="s">
        <v>6</v>
      </c>
      <c r="E60" s="22" t="s">
        <v>9</v>
      </c>
      <c r="F60" s="22" t="s">
        <v>15</v>
      </c>
      <c r="G60" s="22" t="s">
        <v>11</v>
      </c>
      <c r="H60" s="22" t="s">
        <v>224</v>
      </c>
      <c r="I60" s="22" t="s">
        <v>219</v>
      </c>
      <c r="J60" s="22"/>
      <c r="K60" s="22"/>
      <c r="L60" s="22"/>
      <c r="M60" s="9"/>
      <c r="N60" s="9"/>
    </row>
    <row r="61" spans="1:14">
      <c r="A61" s="10" t="s">
        <v>288</v>
      </c>
      <c r="B61" s="9" t="s">
        <v>298</v>
      </c>
      <c r="C61" s="22" t="s">
        <v>5</v>
      </c>
      <c r="D61" s="22" t="s">
        <v>6</v>
      </c>
      <c r="E61" s="22" t="s">
        <v>15</v>
      </c>
      <c r="F61" s="22" t="s">
        <v>11</v>
      </c>
      <c r="G61" s="22" t="s">
        <v>224</v>
      </c>
      <c r="H61" s="22" t="s">
        <v>219</v>
      </c>
      <c r="I61" s="22" t="s">
        <v>149</v>
      </c>
      <c r="J61" s="22"/>
      <c r="K61" s="22"/>
      <c r="L61" s="22"/>
      <c r="M61" s="9"/>
      <c r="N61" s="9"/>
    </row>
    <row r="62" spans="1:14">
      <c r="A62" s="10" t="s">
        <v>289</v>
      </c>
      <c r="B62" s="9" t="s">
        <v>295</v>
      </c>
      <c r="C62" s="22" t="s">
        <v>5</v>
      </c>
      <c r="D62" s="22" t="s">
        <v>6</v>
      </c>
      <c r="E62" s="22" t="s">
        <v>7</v>
      </c>
      <c r="F62" s="22" t="s">
        <v>9</v>
      </c>
      <c r="G62" s="22" t="s">
        <v>215</v>
      </c>
      <c r="H62" s="22"/>
      <c r="I62" s="22"/>
      <c r="J62" s="22"/>
      <c r="K62" s="22"/>
      <c r="L62" s="22"/>
      <c r="M62" s="9"/>
      <c r="N62" s="9"/>
    </row>
    <row r="63" spans="1:14">
      <c r="A63" s="10" t="s">
        <v>296</v>
      </c>
      <c r="B63" s="9" t="s">
        <v>299</v>
      </c>
      <c r="C63" s="22" t="s">
        <v>5</v>
      </c>
      <c r="D63" s="22" t="s">
        <v>6</v>
      </c>
      <c r="E63" s="22" t="s">
        <v>7</v>
      </c>
      <c r="F63" s="22" t="s">
        <v>146</v>
      </c>
      <c r="G63" s="22" t="s">
        <v>19</v>
      </c>
      <c r="H63" s="22" t="s">
        <v>131</v>
      </c>
      <c r="I63" s="22" t="s">
        <v>215</v>
      </c>
      <c r="J63" s="22" t="s">
        <v>130</v>
      </c>
      <c r="K63" s="22"/>
      <c r="L63" s="22"/>
      <c r="M63" s="9"/>
      <c r="N63" s="9"/>
    </row>
    <row r="64" spans="1:14">
      <c r="A64" s="10" t="s">
        <v>297</v>
      </c>
      <c r="B64" s="9" t="s">
        <v>300</v>
      </c>
      <c r="C64" s="22" t="s">
        <v>5</v>
      </c>
      <c r="D64" s="22" t="s">
        <v>6</v>
      </c>
      <c r="E64" s="22" t="s">
        <v>7</v>
      </c>
      <c r="F64" s="22" t="s">
        <v>146</v>
      </c>
      <c r="G64" s="22" t="s">
        <v>19</v>
      </c>
      <c r="H64" s="22" t="s">
        <v>131</v>
      </c>
      <c r="I64" s="22" t="s">
        <v>215</v>
      </c>
      <c r="J64" s="22" t="s">
        <v>147</v>
      </c>
      <c r="K64" s="22" t="s">
        <v>130</v>
      </c>
      <c r="L64" s="22"/>
      <c r="M64" s="9"/>
      <c r="N64" s="9"/>
    </row>
    <row r="65" spans="1:14">
      <c r="A65" s="10" t="s">
        <v>290</v>
      </c>
      <c r="B65" s="9" t="s">
        <v>301</v>
      </c>
      <c r="C65" s="22" t="s">
        <v>5</v>
      </c>
      <c r="D65" s="22" t="s">
        <v>6</v>
      </c>
      <c r="E65" s="22" t="s">
        <v>15</v>
      </c>
      <c r="F65" s="22" t="s">
        <v>11</v>
      </c>
      <c r="G65" s="22" t="s">
        <v>283</v>
      </c>
      <c r="H65" s="22"/>
      <c r="I65" s="22"/>
      <c r="J65" s="22"/>
      <c r="K65" s="22"/>
      <c r="L65" s="22"/>
      <c r="M65" s="9"/>
      <c r="N65" s="9"/>
    </row>
    <row r="66" spans="1:14">
      <c r="A66" s="10" t="s">
        <v>291</v>
      </c>
      <c r="B66" s="9" t="s">
        <v>302</v>
      </c>
      <c r="C66" s="22" t="s">
        <v>5</v>
      </c>
      <c r="D66" s="22" t="s">
        <v>6</v>
      </c>
      <c r="E66" s="22" t="s">
        <v>7</v>
      </c>
      <c r="F66" s="22" t="s">
        <v>8</v>
      </c>
      <c r="G66" s="22" t="s">
        <v>9</v>
      </c>
      <c r="H66" s="22" t="s">
        <v>12</v>
      </c>
      <c r="I66" s="22" t="s">
        <v>10</v>
      </c>
      <c r="J66" s="22" t="s">
        <v>11</v>
      </c>
      <c r="K66" s="22" t="s">
        <v>215</v>
      </c>
      <c r="L66" s="22" t="s">
        <v>224</v>
      </c>
      <c r="M66" s="22" t="s">
        <v>149</v>
      </c>
      <c r="N66" s="9"/>
    </row>
    <row r="67" spans="1:14">
      <c r="A67" s="10" t="s">
        <v>303</v>
      </c>
      <c r="B67" s="9" t="s">
        <v>295</v>
      </c>
      <c r="C67" s="22" t="s">
        <v>5</v>
      </c>
      <c r="D67" s="22" t="s">
        <v>6</v>
      </c>
      <c r="E67" s="22" t="s">
        <v>7</v>
      </c>
      <c r="F67" s="22" t="s">
        <v>9</v>
      </c>
      <c r="G67" s="22" t="s">
        <v>215</v>
      </c>
      <c r="H67" s="22"/>
      <c r="I67" s="22"/>
      <c r="J67" s="22"/>
      <c r="K67" s="22"/>
      <c r="L67" s="22"/>
      <c r="M67" s="9"/>
      <c r="N67" s="9"/>
    </row>
    <row r="68" spans="1:14">
      <c r="A68" s="10" t="s">
        <v>319</v>
      </c>
      <c r="B68" s="9" t="s">
        <v>322</v>
      </c>
      <c r="C68" s="22" t="s">
        <v>5</v>
      </c>
      <c r="D68" s="22" t="s">
        <v>6</v>
      </c>
      <c r="E68" s="22" t="s">
        <v>7</v>
      </c>
      <c r="F68" s="22" t="s">
        <v>9</v>
      </c>
      <c r="G68" s="22" t="s">
        <v>10</v>
      </c>
      <c r="H68" s="22" t="s">
        <v>146</v>
      </c>
      <c r="I68" s="22" t="s">
        <v>15</v>
      </c>
      <c r="J68" s="22" t="s">
        <v>14</v>
      </c>
      <c r="K68" s="22"/>
      <c r="L68" s="22"/>
      <c r="M68" s="9"/>
      <c r="N68" s="9"/>
    </row>
    <row r="69" spans="1:14">
      <c r="A69" s="10" t="s">
        <v>320</v>
      </c>
      <c r="B69" s="9" t="s">
        <v>324</v>
      </c>
      <c r="C69" s="22" t="s">
        <v>5</v>
      </c>
      <c r="D69" s="22" t="s">
        <v>6</v>
      </c>
      <c r="E69" s="22" t="s">
        <v>7</v>
      </c>
      <c r="F69" s="22" t="s">
        <v>9</v>
      </c>
      <c r="G69" s="22" t="s">
        <v>12</v>
      </c>
      <c r="H69" s="22" t="s">
        <v>10</v>
      </c>
      <c r="I69" s="22" t="s">
        <v>146</v>
      </c>
      <c r="J69" s="22" t="s">
        <v>15</v>
      </c>
      <c r="K69" s="22" t="s">
        <v>14</v>
      </c>
      <c r="L69" s="22" t="s">
        <v>16</v>
      </c>
      <c r="M69" s="22" t="s">
        <v>283</v>
      </c>
      <c r="N69" s="9"/>
    </row>
    <row r="70" spans="1:14">
      <c r="A70" s="10" t="s">
        <v>321</v>
      </c>
      <c r="B70" s="9" t="s">
        <v>323</v>
      </c>
      <c r="C70" s="22" t="s">
        <v>5</v>
      </c>
      <c r="D70" s="22" t="s">
        <v>6</v>
      </c>
      <c r="E70" s="22" t="s">
        <v>7</v>
      </c>
      <c r="F70" s="22" t="s">
        <v>9</v>
      </c>
      <c r="G70" s="22" t="s">
        <v>12</v>
      </c>
      <c r="H70" s="22" t="s">
        <v>10</v>
      </c>
      <c r="I70" s="22" t="s">
        <v>146</v>
      </c>
      <c r="J70" s="22" t="s">
        <v>15</v>
      </c>
      <c r="K70" s="22" t="s">
        <v>14</v>
      </c>
      <c r="L70" s="22" t="s">
        <v>16</v>
      </c>
      <c r="M70" s="22" t="s">
        <v>149</v>
      </c>
      <c r="N70" s="9"/>
    </row>
    <row r="71" spans="1:14">
      <c r="A71" s="10" t="s">
        <v>332</v>
      </c>
      <c r="B71" s="9" t="s">
        <v>331</v>
      </c>
      <c r="C71" s="22" t="s">
        <v>5</v>
      </c>
      <c r="D71" s="22" t="s">
        <v>6</v>
      </c>
      <c r="E71" s="22" t="s">
        <v>7</v>
      </c>
      <c r="F71" s="22" t="s">
        <v>9</v>
      </c>
      <c r="G71" s="22" t="s">
        <v>10</v>
      </c>
      <c r="H71" s="22" t="s">
        <v>146</v>
      </c>
      <c r="I71" s="22" t="s">
        <v>15</v>
      </c>
      <c r="J71" s="22" t="s">
        <v>14</v>
      </c>
      <c r="K71" s="22" t="s">
        <v>283</v>
      </c>
      <c r="L71" s="22"/>
      <c r="M71" s="22"/>
      <c r="N71" s="9"/>
    </row>
    <row r="72" spans="1:14">
      <c r="A72" s="10" t="s">
        <v>343</v>
      </c>
      <c r="B72" s="9" t="s">
        <v>344</v>
      </c>
      <c r="C72" s="26" t="s">
        <v>5</v>
      </c>
      <c r="D72" s="26" t="s">
        <v>6</v>
      </c>
      <c r="E72" s="26" t="s">
        <v>15</v>
      </c>
      <c r="F72" s="26" t="s">
        <v>11</v>
      </c>
      <c r="G72" s="26" t="s">
        <v>224</v>
      </c>
      <c r="H72" s="26" t="s">
        <v>219</v>
      </c>
      <c r="I72" s="22"/>
      <c r="J72" s="22"/>
      <c r="K72" s="22"/>
      <c r="L72" s="22"/>
      <c r="M72" s="22"/>
      <c r="N72" s="9"/>
    </row>
    <row r="73" spans="1:14">
      <c r="A73" s="10" t="s">
        <v>345</v>
      </c>
      <c r="B73" s="9" t="s">
        <v>334</v>
      </c>
      <c r="C73" s="26" t="s">
        <v>5</v>
      </c>
      <c r="D73" s="26" t="s">
        <v>6</v>
      </c>
      <c r="E73" s="26" t="s">
        <v>215</v>
      </c>
      <c r="F73" s="26" t="s">
        <v>335</v>
      </c>
      <c r="G73" s="26" t="s">
        <v>336</v>
      </c>
      <c r="H73" s="22"/>
      <c r="I73" s="22"/>
      <c r="J73" s="22"/>
      <c r="K73" s="22"/>
      <c r="L73" s="22"/>
      <c r="M73" s="22"/>
      <c r="N73" s="9"/>
    </row>
    <row r="74" spans="1:14">
      <c r="A74" s="10" t="s">
        <v>346</v>
      </c>
      <c r="B74" s="9" t="s">
        <v>347</v>
      </c>
      <c r="C74" s="26" t="s">
        <v>5</v>
      </c>
      <c r="D74" s="26" t="s">
        <v>6</v>
      </c>
      <c r="E74" s="26" t="s">
        <v>10</v>
      </c>
      <c r="F74" s="26" t="s">
        <v>15</v>
      </c>
      <c r="G74" s="26" t="s">
        <v>11</v>
      </c>
      <c r="H74" s="26" t="s">
        <v>224</v>
      </c>
      <c r="I74" s="26" t="s">
        <v>219</v>
      </c>
      <c r="J74" s="22"/>
      <c r="K74" s="22"/>
      <c r="L74" s="22"/>
      <c r="M74" s="22"/>
      <c r="N74" s="9"/>
    </row>
    <row r="75" spans="1:14">
      <c r="A75" s="9" t="s">
        <v>276</v>
      </c>
      <c r="B75" s="9" t="s">
        <v>276</v>
      </c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9"/>
      <c r="N75" s="9"/>
    </row>
    <row r="76" spans="1:14">
      <c r="A76" s="9" t="s">
        <v>277</v>
      </c>
      <c r="B76" s="9" t="s">
        <v>277</v>
      </c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9"/>
      <c r="N76" s="9"/>
    </row>
    <row r="77" spans="1:14">
      <c r="A77" s="9" t="s">
        <v>278</v>
      </c>
      <c r="B77" s="9" t="s">
        <v>278</v>
      </c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9"/>
      <c r="N77" s="9"/>
    </row>
    <row r="78" spans="1:14">
      <c r="A78" s="9" t="s">
        <v>279</v>
      </c>
      <c r="B78" s="9" t="s">
        <v>279</v>
      </c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9"/>
      <c r="N78" s="9"/>
    </row>
    <row r="79" spans="1:14">
      <c r="A79" s="9" t="s">
        <v>280</v>
      </c>
      <c r="B79" s="9" t="s">
        <v>280</v>
      </c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9"/>
      <c r="N79" s="9"/>
    </row>
    <row r="80" spans="1:14">
      <c r="A80" s="9" t="s">
        <v>281</v>
      </c>
      <c r="B80" s="9" t="s">
        <v>281</v>
      </c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9"/>
      <c r="N80" s="9"/>
    </row>
    <row r="81" spans="1:14">
      <c r="A81" s="9" t="s">
        <v>282</v>
      </c>
      <c r="B81" s="9" t="s">
        <v>282</v>
      </c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9"/>
      <c r="N81" s="9"/>
    </row>
  </sheetData>
  <sheetProtection password="E974" sheet="1" objects="1" scenarios="1"/>
  <phoneticPr fontId="1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BAC2D1D-8446-4C87-8FCD-17DE407D7AF8}">
          <x14:formula1>
            <xm:f>副作用マスタ!$A$3:$A$33</xm:f>
          </x14:formula1>
          <xm:sqref>Q3:Z31 C3:N81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402E8-5AE6-465E-BB58-06FC07FC7B64}">
  <sheetPr codeName="Sheet1"/>
  <dimension ref="A1:M37"/>
  <sheetViews>
    <sheetView tabSelected="1" zoomScale="115" zoomScaleNormal="115" workbookViewId="0">
      <selection activeCell="D22" sqref="D22"/>
    </sheetView>
  </sheetViews>
  <sheetFormatPr defaultColWidth="9" defaultRowHeight="12.75"/>
  <cols>
    <col min="1" max="1" width="8.125" style="2" customWidth="1"/>
    <col min="2" max="3" width="2.875" style="2" customWidth="1"/>
    <col min="4" max="4" width="18.875" style="2" customWidth="1"/>
    <col min="5" max="5" width="2.875" style="2" customWidth="1"/>
    <col min="6" max="6" width="9" style="2" customWidth="1"/>
    <col min="7" max="7" width="11.375" style="2" customWidth="1"/>
    <col min="8" max="8" width="2.875" style="2" customWidth="1"/>
    <col min="9" max="9" width="18" style="2" customWidth="1"/>
    <col min="10" max="10" width="2.875" style="2" customWidth="1"/>
    <col min="11" max="11" width="8" style="2" customWidth="1"/>
    <col min="12" max="16384" width="9" style="2"/>
  </cols>
  <sheetData>
    <row r="1" spans="1:13" ht="19.5">
      <c r="A1" s="90" t="s">
        <v>316</v>
      </c>
      <c r="B1" s="91"/>
      <c r="C1" s="91"/>
      <c r="D1" s="92"/>
      <c r="E1" s="8"/>
      <c r="F1" s="3"/>
      <c r="K1" s="44" t="s">
        <v>348</v>
      </c>
    </row>
    <row r="2" spans="1:13" ht="20.25" thickBot="1">
      <c r="A2" s="93"/>
      <c r="B2" s="94"/>
      <c r="C2" s="94"/>
      <c r="D2" s="95"/>
      <c r="E2" s="8"/>
      <c r="F2" s="3"/>
      <c r="I2" s="63" t="s">
        <v>133</v>
      </c>
      <c r="J2" s="63"/>
      <c r="K2" s="63"/>
    </row>
    <row r="3" spans="1:13" ht="17.25" customHeight="1">
      <c r="A3" s="89" t="s">
        <v>132</v>
      </c>
      <c r="B3" s="89"/>
      <c r="C3" s="89"/>
      <c r="D3" s="89"/>
      <c r="E3" s="89"/>
      <c r="F3" s="89"/>
      <c r="I3" s="62" t="s">
        <v>134</v>
      </c>
      <c r="J3" s="62"/>
      <c r="K3" s="62"/>
    </row>
    <row r="4" spans="1:13" ht="18" customHeight="1">
      <c r="A4" s="89"/>
      <c r="B4" s="89"/>
      <c r="C4" s="89"/>
      <c r="D4" s="89"/>
      <c r="E4" s="89"/>
      <c r="F4" s="89"/>
    </row>
    <row r="5" spans="1:13" ht="19.5" customHeight="1" thickBot="1">
      <c r="A5" s="88" t="s">
        <v>257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4"/>
      <c r="M5" s="4"/>
    </row>
    <row r="6" spans="1:13" ht="18" customHeight="1">
      <c r="A6" s="96" t="s">
        <v>135</v>
      </c>
      <c r="B6" s="97"/>
      <c r="C6" s="100" t="s">
        <v>315</v>
      </c>
      <c r="D6" s="101"/>
      <c r="E6" s="101"/>
      <c r="F6" s="102"/>
      <c r="G6" s="36" t="s">
        <v>140</v>
      </c>
      <c r="H6" s="82"/>
      <c r="I6" s="83"/>
      <c r="J6" s="83"/>
      <c r="K6" s="84"/>
    </row>
    <row r="7" spans="1:13" ht="18" customHeight="1">
      <c r="A7" s="98" t="s">
        <v>136</v>
      </c>
      <c r="B7" s="99"/>
      <c r="C7" s="85"/>
      <c r="D7" s="86"/>
      <c r="E7" s="86"/>
      <c r="F7" s="103"/>
      <c r="G7" s="37" t="s">
        <v>141</v>
      </c>
      <c r="H7" s="85"/>
      <c r="I7" s="86"/>
      <c r="J7" s="86"/>
      <c r="K7" s="87"/>
    </row>
    <row r="8" spans="1:13" ht="18" customHeight="1">
      <c r="A8" s="98" t="s">
        <v>137</v>
      </c>
      <c r="B8" s="99"/>
      <c r="C8" s="85"/>
      <c r="D8" s="86"/>
      <c r="E8" s="86"/>
      <c r="F8" s="103"/>
      <c r="G8" s="37" t="s">
        <v>142</v>
      </c>
      <c r="H8" s="85"/>
      <c r="I8" s="86"/>
      <c r="J8" s="86"/>
      <c r="K8" s="87"/>
    </row>
    <row r="9" spans="1:13" ht="18" customHeight="1" thickBot="1">
      <c r="A9" s="116" t="s">
        <v>138</v>
      </c>
      <c r="B9" s="117"/>
      <c r="C9" s="118"/>
      <c r="D9" s="119"/>
      <c r="E9" s="119"/>
      <c r="F9" s="120"/>
      <c r="G9" s="38" t="s">
        <v>143</v>
      </c>
      <c r="H9" s="110"/>
      <c r="I9" s="111"/>
      <c r="J9" s="111"/>
      <c r="K9" s="112"/>
    </row>
    <row r="10" spans="1:13" ht="18" customHeight="1" thickBot="1"/>
    <row r="11" spans="1:13" ht="18" customHeight="1">
      <c r="A11" s="123" t="s">
        <v>258</v>
      </c>
      <c r="B11" s="124"/>
      <c r="C11" s="127" t="str">
        <f>IFERROR(VLOOKUP($J$11,レジメンマスタ!$A$3:$B$81,2,FALSE),"")</f>
        <v/>
      </c>
      <c r="D11" s="127"/>
      <c r="E11" s="127"/>
      <c r="F11" s="127"/>
      <c r="G11" s="127"/>
      <c r="H11" s="127"/>
      <c r="I11" s="127"/>
      <c r="J11" s="125"/>
      <c r="K11" s="126"/>
      <c r="L11" s="51"/>
    </row>
    <row r="12" spans="1:13" ht="18" customHeight="1">
      <c r="A12" s="70" t="s">
        <v>270</v>
      </c>
      <c r="B12" s="71"/>
      <c r="C12" s="77" t="s">
        <v>275</v>
      </c>
      <c r="D12" s="77"/>
      <c r="E12" s="77"/>
      <c r="F12" s="77"/>
      <c r="G12" s="77"/>
      <c r="H12" s="77"/>
      <c r="I12" s="77"/>
      <c r="J12" s="77"/>
      <c r="K12" s="78"/>
    </row>
    <row r="13" spans="1:13" ht="18" customHeight="1" thickBot="1">
      <c r="A13" s="72" t="s">
        <v>271</v>
      </c>
      <c r="B13" s="73"/>
      <c r="C13" s="45"/>
      <c r="D13" s="39" t="s">
        <v>272</v>
      </c>
      <c r="E13" s="46"/>
      <c r="F13" s="74" t="s">
        <v>273</v>
      </c>
      <c r="G13" s="74"/>
      <c r="H13" s="46"/>
      <c r="I13" s="75" t="s">
        <v>274</v>
      </c>
      <c r="J13" s="75"/>
      <c r="K13" s="76"/>
    </row>
    <row r="14" spans="1:13" ht="18" customHeight="1" thickBot="1"/>
    <row r="15" spans="1:13" ht="18" customHeight="1">
      <c r="A15" s="40"/>
      <c r="B15" s="121" t="s">
        <v>203</v>
      </c>
      <c r="C15" s="121"/>
      <c r="D15" s="121"/>
      <c r="E15" s="17"/>
      <c r="F15" s="17"/>
      <c r="G15" s="17"/>
      <c r="H15" s="17"/>
      <c r="I15" s="17"/>
      <c r="J15" s="17"/>
      <c r="K15" s="55" t="str">
        <f>IF(ISTEXT(J11),"※当該レジメンの代表的な副作用１2項目までを予め記載しています。","")</f>
        <v/>
      </c>
    </row>
    <row r="16" spans="1:13" ht="18" customHeight="1">
      <c r="A16" s="6" t="s">
        <v>139</v>
      </c>
      <c r="B16" s="7">
        <v>0</v>
      </c>
      <c r="C16" s="113">
        <v>1</v>
      </c>
      <c r="D16" s="115"/>
      <c r="E16" s="113">
        <v>2</v>
      </c>
      <c r="F16" s="122"/>
      <c r="G16" s="115"/>
      <c r="H16" s="113">
        <v>3</v>
      </c>
      <c r="I16" s="115"/>
      <c r="J16" s="113">
        <v>4</v>
      </c>
      <c r="K16" s="114"/>
    </row>
    <row r="17" spans="1:11" ht="21.75" customHeight="1">
      <c r="A17" s="28"/>
      <c r="B17" s="47"/>
      <c r="C17" s="11"/>
      <c r="D17" s="27" t="str">
        <f>IFERROR(VLOOKUP($A$17,副作用マスタ!$A$3:$E$33,2,FALSE),"")</f>
        <v/>
      </c>
      <c r="E17" s="49"/>
      <c r="F17" s="106" t="str">
        <f>IFERROR(VLOOKUP($A$17,副作用マスタ!$A$3:$E$33,3,FALSE),"")</f>
        <v/>
      </c>
      <c r="G17" s="107"/>
      <c r="H17" s="49"/>
      <c r="I17" s="27" t="str">
        <f>IFERROR(VLOOKUP($A$17,副作用マスタ!$A$3:$E$33,4,FALSE),"")</f>
        <v/>
      </c>
      <c r="J17" s="49"/>
      <c r="K17" s="15" t="str">
        <f>IFERROR(VLOOKUP($A$17,副作用マスタ!$A$3:$E$33,5,FALSE),"")</f>
        <v/>
      </c>
    </row>
    <row r="18" spans="1:11" ht="21.75" customHeight="1">
      <c r="A18" s="28" t="str">
        <f>IFERROR(VLOOKUP($J$11,レジメンマスタ!$A$3:$N$81,4,FALSE),"")</f>
        <v/>
      </c>
      <c r="B18" s="47"/>
      <c r="C18" s="11"/>
      <c r="D18" s="27" t="str">
        <f>IFERROR(VLOOKUP($A$18,副作用マスタ!$A$3:$E$33,2,FALSE),"")</f>
        <v/>
      </c>
      <c r="E18" s="49"/>
      <c r="F18" s="106" t="str">
        <f>IFERROR(VLOOKUP($A$18,副作用マスタ!$A$3:$E$33,3,FALSE),"")</f>
        <v/>
      </c>
      <c r="G18" s="107"/>
      <c r="H18" s="49"/>
      <c r="I18" s="27" t="str">
        <f>IFERROR(VLOOKUP($A$18,副作用マスタ!$A$3:$E$33,4,FALSE),"")</f>
        <v/>
      </c>
      <c r="J18" s="49"/>
      <c r="K18" s="15" t="str">
        <f>IFERROR(VLOOKUP($A$18,副作用マスタ!$A$3:$E$33,5,FALSE),"")</f>
        <v/>
      </c>
    </row>
    <row r="19" spans="1:11" ht="21.75" customHeight="1">
      <c r="A19" s="28" t="str">
        <f>IFERROR(VLOOKUP($J$11,レジメンマスタ!$A$3:$N$81,5,FALSE),"")</f>
        <v/>
      </c>
      <c r="B19" s="47"/>
      <c r="C19" s="11"/>
      <c r="D19" s="27" t="str">
        <f>IFERROR(VLOOKUP($A$19,副作用マスタ!$A$3:$E$33,2,FALSE),"")</f>
        <v/>
      </c>
      <c r="E19" s="49"/>
      <c r="F19" s="106" t="str">
        <f>IFERROR(VLOOKUP($A$19,副作用マスタ!$A$3:$E$33,3,FALSE),"")</f>
        <v/>
      </c>
      <c r="G19" s="107"/>
      <c r="H19" s="49"/>
      <c r="I19" s="27" t="str">
        <f>IFERROR(VLOOKUP($A$19,副作用マスタ!$A$3:$E$33,4,FALSE),"")</f>
        <v/>
      </c>
      <c r="J19" s="49"/>
      <c r="K19" s="15" t="str">
        <f>IFERROR(VLOOKUP($A$19,副作用マスタ!$A$3:$E$33,5,FALSE),"")</f>
        <v/>
      </c>
    </row>
    <row r="20" spans="1:11" ht="21.75" customHeight="1">
      <c r="A20" s="28" t="str">
        <f>IFERROR(VLOOKUP($J$11,レジメンマスタ!$A$3:$N$81,6,FALSE),"")</f>
        <v/>
      </c>
      <c r="B20" s="47"/>
      <c r="C20" s="11"/>
      <c r="D20" s="27" t="str">
        <f>IFERROR(VLOOKUP($A$20,副作用マスタ!$A$3:$E$33,2,FALSE),"")</f>
        <v/>
      </c>
      <c r="E20" s="49"/>
      <c r="F20" s="106" t="str">
        <f>IFERROR(VLOOKUP($A$20,副作用マスタ!$A$3:$E$33,3,FALSE),"")</f>
        <v/>
      </c>
      <c r="G20" s="107"/>
      <c r="H20" s="49"/>
      <c r="I20" s="27" t="str">
        <f>IFERROR(VLOOKUP($A$20,副作用マスタ!$A$3:$E$33,4,FALSE),"")</f>
        <v/>
      </c>
      <c r="J20" s="49"/>
      <c r="K20" s="15" t="str">
        <f>IFERROR(VLOOKUP($A$20,副作用マスタ!$A$3:$E$33,5,FALSE),"")</f>
        <v/>
      </c>
    </row>
    <row r="21" spans="1:11" ht="21.75" customHeight="1">
      <c r="A21" s="28" t="str">
        <f>IFERROR(VLOOKUP($J$11,レジメンマスタ!$A$3:$N$81,7,FALSE),"")</f>
        <v/>
      </c>
      <c r="B21" s="47"/>
      <c r="C21" s="11"/>
      <c r="D21" s="27" t="str">
        <f>IFERROR(VLOOKUP($A$21,副作用マスタ!$A$3:$E$33,2,FALSE),"")</f>
        <v/>
      </c>
      <c r="E21" s="49"/>
      <c r="F21" s="106" t="str">
        <f>IFERROR(VLOOKUP($A$21,副作用マスタ!$A$3:$E$33,3,FALSE),"")</f>
        <v/>
      </c>
      <c r="G21" s="107"/>
      <c r="H21" s="49"/>
      <c r="I21" s="27" t="str">
        <f>IFERROR(VLOOKUP($A$21,副作用マスタ!$A$3:$E$33,4,FALSE),"")</f>
        <v/>
      </c>
      <c r="J21" s="49"/>
      <c r="K21" s="15" t="str">
        <f>IFERROR(VLOOKUP($A$21,副作用マスタ!$A$3:$E$33,5,FALSE),"")</f>
        <v/>
      </c>
    </row>
    <row r="22" spans="1:11" ht="21.75" customHeight="1">
      <c r="A22" s="28" t="str">
        <f>IFERROR(VLOOKUP($J$11,レジメンマスタ!$A$3:$N$81,8,FALSE),"")</f>
        <v/>
      </c>
      <c r="B22" s="47"/>
      <c r="C22" s="11"/>
      <c r="D22" s="27" t="str">
        <f>IFERROR(VLOOKUP($A$22,副作用マスタ!$A$3:$E$33,2,FALSE),"")</f>
        <v/>
      </c>
      <c r="E22" s="49"/>
      <c r="F22" s="106" t="str">
        <f>IFERROR(VLOOKUP($A$22,副作用マスタ!$A$3:$E$33,3,FALSE),"")</f>
        <v/>
      </c>
      <c r="G22" s="107"/>
      <c r="H22" s="49"/>
      <c r="I22" s="27" t="str">
        <f>IFERROR(VLOOKUP($A$22,副作用マスタ!$A$3:$E$33,4,FALSE),"")</f>
        <v/>
      </c>
      <c r="J22" s="49"/>
      <c r="K22" s="54" t="str">
        <f>IFERROR(VLOOKUP($A$22,副作用マスタ!$A$3:$E$33,5,FALSE),"")</f>
        <v/>
      </c>
    </row>
    <row r="23" spans="1:11" ht="21.75" customHeight="1">
      <c r="A23" s="28" t="str">
        <f>IFERROR(VLOOKUP($J$11,レジメンマスタ!$A$3:$N$81,9,FALSE),"")</f>
        <v/>
      </c>
      <c r="B23" s="47"/>
      <c r="C23" s="11"/>
      <c r="D23" s="27" t="str">
        <f>IFERROR(VLOOKUP($A$23,副作用マスタ!$A$3:$E$33,2,FALSE),"")</f>
        <v/>
      </c>
      <c r="E23" s="49"/>
      <c r="F23" s="106" t="str">
        <f>IFERROR(VLOOKUP($A$23,副作用マスタ!$A$3:$E$33,3,FALSE),"")</f>
        <v/>
      </c>
      <c r="G23" s="107"/>
      <c r="H23" s="49"/>
      <c r="I23" s="27" t="str">
        <f>IFERROR(VLOOKUP($A$23,副作用マスタ!$A$3:$E$33,4,FALSE),"")</f>
        <v/>
      </c>
      <c r="J23" s="49"/>
      <c r="K23" s="15" t="str">
        <f>IFERROR(VLOOKUP($A$23,副作用マスタ!$A$3:$E$33,5,FALSE),"")</f>
        <v/>
      </c>
    </row>
    <row r="24" spans="1:11" ht="21.75" customHeight="1">
      <c r="A24" s="28" t="str">
        <f>IFERROR(VLOOKUP($J$11,レジメンマスタ!$A$3:$N$81,10,FALSE),"")</f>
        <v/>
      </c>
      <c r="B24" s="47"/>
      <c r="C24" s="11"/>
      <c r="D24" s="27" t="str">
        <f>IFERROR(VLOOKUP($A$24,副作用マスタ!$A$3:$E$33,2,FALSE),"")</f>
        <v/>
      </c>
      <c r="E24" s="49"/>
      <c r="F24" s="106" t="str">
        <f>IFERROR(VLOOKUP($A$24,副作用マスタ!$A$3:$E$33,3,FALSE),"")</f>
        <v/>
      </c>
      <c r="G24" s="107"/>
      <c r="H24" s="49"/>
      <c r="I24" s="27" t="str">
        <f>IFERROR(VLOOKUP($A$24,副作用マスタ!$A$3:$E$33,4,FALSE),"")</f>
        <v/>
      </c>
      <c r="J24" s="49"/>
      <c r="K24" s="15" t="str">
        <f>IFERROR(VLOOKUP($A$24,副作用マスタ!$A$3:$E$33,5,FALSE),"")</f>
        <v/>
      </c>
    </row>
    <row r="25" spans="1:11" ht="21.75" customHeight="1">
      <c r="A25" s="28" t="str">
        <f>IFERROR(VLOOKUP($J$11,レジメンマスタ!$A$3:$N$81,11,FALSE),"")</f>
        <v/>
      </c>
      <c r="B25" s="47"/>
      <c r="C25" s="11"/>
      <c r="D25" s="27" t="str">
        <f>IFERROR(VLOOKUP($A$25,副作用マスタ!$A$3:$E$33,2,FALSE),"")</f>
        <v/>
      </c>
      <c r="E25" s="49"/>
      <c r="F25" s="106" t="str">
        <f>IFERROR(VLOOKUP($A$25,副作用マスタ!$A$3:$E$33,3,FALSE),"")</f>
        <v/>
      </c>
      <c r="G25" s="107"/>
      <c r="H25" s="49"/>
      <c r="I25" s="27" t="str">
        <f>IFERROR(VLOOKUP($A$25,副作用マスタ!$A$3:$E$33,4,FALSE),"")</f>
        <v/>
      </c>
      <c r="J25" s="49"/>
      <c r="K25" s="15" t="str">
        <f>IFERROR(VLOOKUP($A$25,副作用マスタ!$A$3:$E$33,5,FALSE),"")</f>
        <v/>
      </c>
    </row>
    <row r="26" spans="1:11" ht="21.75" customHeight="1">
      <c r="A26" s="28" t="str">
        <f>IFERROR(VLOOKUP($J$11,レジメンマスタ!$A$3:$N$81,12,FALSE),"")</f>
        <v/>
      </c>
      <c r="B26" s="47"/>
      <c r="C26" s="11"/>
      <c r="D26" s="27" t="str">
        <f>IFERROR(VLOOKUP($A$26,副作用マスタ!$A$3:$E$33,2,FALSE),"")</f>
        <v/>
      </c>
      <c r="E26" s="49"/>
      <c r="F26" s="106" t="str">
        <f>IFERROR(VLOOKUP($A$26,副作用マスタ!$A$3:$E$33,3,FALSE),"")</f>
        <v/>
      </c>
      <c r="G26" s="107"/>
      <c r="H26" s="49"/>
      <c r="I26" s="27" t="str">
        <f>IFERROR(VLOOKUP($A$26,副作用マスタ!$A$3:$E$33,4,FALSE),"")</f>
        <v/>
      </c>
      <c r="J26" s="49"/>
      <c r="K26" s="15" t="str">
        <f>IFERROR(VLOOKUP($A$26,副作用マスタ!$A$3:$E$33,5,FALSE),"")</f>
        <v/>
      </c>
    </row>
    <row r="27" spans="1:11" ht="21.75" customHeight="1">
      <c r="A27" s="28" t="str">
        <f>IFERROR(VLOOKUP($J$11,レジメンマスタ!$A$3:$N$81,13,FALSE),"")</f>
        <v/>
      </c>
      <c r="B27" s="47"/>
      <c r="C27" s="11"/>
      <c r="D27" s="27" t="str">
        <f>IFERROR(VLOOKUP($A$27,副作用マスタ!$A$3:$E$33,2,FALSE),"")</f>
        <v/>
      </c>
      <c r="E27" s="49"/>
      <c r="F27" s="106" t="str">
        <f>IFERROR(VLOOKUP($A$27,副作用マスタ!$A$3:$E$33,3,FALSE),"")</f>
        <v/>
      </c>
      <c r="G27" s="107"/>
      <c r="H27" s="49"/>
      <c r="I27" s="27" t="str">
        <f>IFERROR(VLOOKUP($A$27,副作用マスタ!$A$3:$E$33,4,FALSE),"")</f>
        <v/>
      </c>
      <c r="J27" s="49"/>
      <c r="K27" s="15" t="str">
        <f>IFERROR(VLOOKUP($A$27,副作用マスタ!$A$3:$E$33,5,FALSE),"")</f>
        <v/>
      </c>
    </row>
    <row r="28" spans="1:11" ht="21.75" customHeight="1">
      <c r="A28" s="28" t="str">
        <f>IFERROR(VLOOKUP($J$11,レジメンマスタ!$A$3:$N$81,14,FALSE),"")</f>
        <v/>
      </c>
      <c r="B28" s="47"/>
      <c r="C28" s="11"/>
      <c r="D28" s="27" t="str">
        <f>IFERROR(VLOOKUP($A$28,副作用マスタ!$A$3:$E$33,2,FALSE),"")</f>
        <v/>
      </c>
      <c r="E28" s="49"/>
      <c r="F28" s="106" t="str">
        <f>IFERROR(VLOOKUP($A$28,副作用マスタ!$A$3:$E$33,3,FALSE),"")</f>
        <v/>
      </c>
      <c r="G28" s="107"/>
      <c r="H28" s="49"/>
      <c r="I28" s="27" t="str">
        <f>IFERROR(VLOOKUP($A$28,副作用マスタ!$A$3:$E$33,4,FALSE),"")</f>
        <v/>
      </c>
      <c r="J28" s="49"/>
      <c r="K28" s="15" t="str">
        <f>IFERROR(VLOOKUP($A$28,副作用マスタ!$A$3:$E$33,5,FALSE),"")</f>
        <v/>
      </c>
    </row>
    <row r="29" spans="1:11" ht="21.75" customHeight="1">
      <c r="A29" s="28"/>
      <c r="B29" s="47"/>
      <c r="C29" s="29"/>
      <c r="D29" s="30"/>
      <c r="E29" s="49"/>
      <c r="F29" s="108"/>
      <c r="G29" s="109"/>
      <c r="H29" s="49"/>
      <c r="I29" s="30"/>
      <c r="J29" s="49"/>
      <c r="K29" s="31"/>
    </row>
    <row r="30" spans="1:11" ht="21.75" customHeight="1" thickBot="1">
      <c r="A30" s="32"/>
      <c r="B30" s="48"/>
      <c r="C30" s="33"/>
      <c r="D30" s="34"/>
      <c r="E30" s="50"/>
      <c r="F30" s="104"/>
      <c r="G30" s="105"/>
      <c r="H30" s="50"/>
      <c r="I30" s="34"/>
      <c r="J30" s="50"/>
      <c r="K30" s="35"/>
    </row>
    <row r="31" spans="1:11" ht="18" customHeight="1" thickBot="1">
      <c r="A31" s="5"/>
      <c r="B31" s="5"/>
      <c r="C31" s="5"/>
      <c r="D31" s="5"/>
      <c r="E31" s="5"/>
      <c r="F31" s="5"/>
      <c r="G31" s="5"/>
      <c r="H31" s="5"/>
      <c r="I31" s="5"/>
      <c r="J31" s="5"/>
      <c r="K31" s="16"/>
    </row>
    <row r="32" spans="1:11">
      <c r="A32" s="64" t="s">
        <v>268</v>
      </c>
      <c r="B32" s="65"/>
      <c r="C32" s="65"/>
      <c r="D32" s="65"/>
      <c r="E32" s="65"/>
      <c r="F32" s="65"/>
      <c r="G32" s="65"/>
      <c r="H32" s="65"/>
      <c r="I32" s="65"/>
      <c r="J32" s="65"/>
      <c r="K32" s="66"/>
    </row>
    <row r="33" spans="1:11" ht="70.5" customHeight="1">
      <c r="A33" s="79"/>
      <c r="B33" s="80"/>
      <c r="C33" s="80"/>
      <c r="D33" s="80"/>
      <c r="E33" s="80"/>
      <c r="F33" s="80"/>
      <c r="G33" s="80"/>
      <c r="H33" s="80"/>
      <c r="I33" s="80"/>
      <c r="J33" s="80"/>
      <c r="K33" s="81"/>
    </row>
    <row r="34" spans="1:11">
      <c r="A34" s="67" t="s">
        <v>269</v>
      </c>
      <c r="B34" s="68"/>
      <c r="C34" s="68"/>
      <c r="D34" s="68"/>
      <c r="E34" s="68"/>
      <c r="F34" s="68"/>
      <c r="G34" s="68"/>
      <c r="H34" s="68"/>
      <c r="I34" s="68"/>
      <c r="J34" s="68"/>
      <c r="K34" s="69"/>
    </row>
    <row r="35" spans="1:11" ht="45" customHeight="1" thickBot="1">
      <c r="A35" s="59"/>
      <c r="B35" s="60"/>
      <c r="C35" s="60"/>
      <c r="D35" s="60"/>
      <c r="E35" s="60"/>
      <c r="F35" s="60"/>
      <c r="G35" s="60"/>
      <c r="H35" s="60"/>
      <c r="I35" s="60"/>
      <c r="J35" s="60"/>
      <c r="K35" s="61"/>
    </row>
    <row r="36" spans="1:11" ht="18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</row>
  </sheetData>
  <sheetProtection password="E974" sheet="1" objects="1" scenarios="1"/>
  <mergeCells count="48">
    <mergeCell ref="H9:K9"/>
    <mergeCell ref="J16:K16"/>
    <mergeCell ref="H16:I16"/>
    <mergeCell ref="A9:B9"/>
    <mergeCell ref="C9:F9"/>
    <mergeCell ref="B15:D15"/>
    <mergeCell ref="C16:D16"/>
    <mergeCell ref="E16:G16"/>
    <mergeCell ref="A11:B11"/>
    <mergeCell ref="J11:K11"/>
    <mergeCell ref="C11:I11"/>
    <mergeCell ref="F30:G30"/>
    <mergeCell ref="F17:G17"/>
    <mergeCell ref="F18:G18"/>
    <mergeCell ref="F19:G19"/>
    <mergeCell ref="F20:G20"/>
    <mergeCell ref="F21:G21"/>
    <mergeCell ref="F22:G22"/>
    <mergeCell ref="F23:G23"/>
    <mergeCell ref="F24:G24"/>
    <mergeCell ref="F27:G27"/>
    <mergeCell ref="F28:G28"/>
    <mergeCell ref="F29:G29"/>
    <mergeCell ref="F25:G25"/>
    <mergeCell ref="F26:G26"/>
    <mergeCell ref="A1:D2"/>
    <mergeCell ref="A6:B6"/>
    <mergeCell ref="A7:B7"/>
    <mergeCell ref="A8:B8"/>
    <mergeCell ref="C6:F6"/>
    <mergeCell ref="C7:F7"/>
    <mergeCell ref="C8:F8"/>
    <mergeCell ref="A35:K35"/>
    <mergeCell ref="I3:K3"/>
    <mergeCell ref="I2:K2"/>
    <mergeCell ref="A32:K32"/>
    <mergeCell ref="A34:K34"/>
    <mergeCell ref="A12:B12"/>
    <mergeCell ref="A13:B13"/>
    <mergeCell ref="F13:G13"/>
    <mergeCell ref="I13:K13"/>
    <mergeCell ref="C12:K12"/>
    <mergeCell ref="A33:K33"/>
    <mergeCell ref="H6:K6"/>
    <mergeCell ref="H7:K7"/>
    <mergeCell ref="H8:K8"/>
    <mergeCell ref="A5:K5"/>
    <mergeCell ref="A3:F4"/>
  </mergeCells>
  <phoneticPr fontId="1"/>
  <dataValidations count="1">
    <dataValidation imeMode="off" allowBlank="1" showInputMessage="1" showErrorMessage="1" sqref="H6 C9" xr:uid="{73E23ACE-AAFE-49C7-AB1B-42C79D385505}"/>
  </dataValidations>
  <pageMargins left="0.39370078740157483" right="0.39370078740157483" top="0.59055118110236227" bottom="0.51181102362204722" header="0.31496062992125984" footer="0.31496062992125984"/>
  <pageSetup paperSize="9" orientation="portrait" r:id="rId1"/>
  <ignoredErrors>
    <ignoredError sqref="D25 F25 K25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2</xdr:col>
                    <xdr:colOff>0</xdr:colOff>
                    <xdr:row>12</xdr:row>
                    <xdr:rowOff>19050</xdr:rowOff>
                  </from>
                  <to>
                    <xdr:col>3</xdr:col>
                    <xdr:colOff>9525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4</xdr:col>
                    <xdr:colOff>0</xdr:colOff>
                    <xdr:row>12</xdr:row>
                    <xdr:rowOff>19050</xdr:rowOff>
                  </from>
                  <to>
                    <xdr:col>5</xdr:col>
                    <xdr:colOff>9525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7</xdr:col>
                    <xdr:colOff>0</xdr:colOff>
                    <xdr:row>12</xdr:row>
                    <xdr:rowOff>19050</xdr:rowOff>
                  </from>
                  <to>
                    <xdr:col>8</xdr:col>
                    <xdr:colOff>9525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19050</xdr:rowOff>
                  </from>
                  <to>
                    <xdr:col>2</xdr:col>
                    <xdr:colOff>9525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1</xdr:col>
                    <xdr:colOff>0</xdr:colOff>
                    <xdr:row>17</xdr:row>
                    <xdr:rowOff>19050</xdr:rowOff>
                  </from>
                  <to>
                    <xdr:col>2</xdr:col>
                    <xdr:colOff>9525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1</xdr:col>
                    <xdr:colOff>0</xdr:colOff>
                    <xdr:row>18</xdr:row>
                    <xdr:rowOff>19050</xdr:rowOff>
                  </from>
                  <to>
                    <xdr:col>2</xdr:col>
                    <xdr:colOff>9525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1</xdr:col>
                    <xdr:colOff>0</xdr:colOff>
                    <xdr:row>19</xdr:row>
                    <xdr:rowOff>19050</xdr:rowOff>
                  </from>
                  <to>
                    <xdr:col>2</xdr:col>
                    <xdr:colOff>9525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Check Box 17">
              <controlPr defaultSize="0" autoFill="0" autoLine="0" autoPict="0">
                <anchor moveWithCells="1">
                  <from>
                    <xdr:col>1</xdr:col>
                    <xdr:colOff>0</xdr:colOff>
                    <xdr:row>20</xdr:row>
                    <xdr:rowOff>19050</xdr:rowOff>
                  </from>
                  <to>
                    <xdr:col>2</xdr:col>
                    <xdr:colOff>9525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21</xdr:row>
                    <xdr:rowOff>19050</xdr:rowOff>
                  </from>
                  <to>
                    <xdr:col>2</xdr:col>
                    <xdr:colOff>9525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3" name="Check Box 19">
              <controlPr defaultSize="0" autoFill="0" autoLine="0" autoPict="0">
                <anchor moveWithCells="1">
                  <from>
                    <xdr:col>1</xdr:col>
                    <xdr:colOff>0</xdr:colOff>
                    <xdr:row>22</xdr:row>
                    <xdr:rowOff>19050</xdr:rowOff>
                  </from>
                  <to>
                    <xdr:col>2</xdr:col>
                    <xdr:colOff>9525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4" name="Check Box 20">
              <controlPr defaultSize="0" autoFill="0" autoLine="0" autoPict="0">
                <anchor moveWithCells="1">
                  <from>
                    <xdr:col>1</xdr:col>
                    <xdr:colOff>0</xdr:colOff>
                    <xdr:row>23</xdr:row>
                    <xdr:rowOff>19050</xdr:rowOff>
                  </from>
                  <to>
                    <xdr:col>2</xdr:col>
                    <xdr:colOff>9525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5" name="Check Box 21">
              <controlPr defaultSize="0" autoFill="0" autoLine="0" autoPict="0">
                <anchor moveWithCells="1">
                  <from>
                    <xdr:col>1</xdr:col>
                    <xdr:colOff>0</xdr:colOff>
                    <xdr:row>24</xdr:row>
                    <xdr:rowOff>19050</xdr:rowOff>
                  </from>
                  <to>
                    <xdr:col>2</xdr:col>
                    <xdr:colOff>9525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6" name="Check Box 22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19050</xdr:rowOff>
                  </from>
                  <to>
                    <xdr:col>2</xdr:col>
                    <xdr:colOff>9525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7" name="Check Box 23">
              <controlPr defaultSize="0" autoFill="0" autoLine="0" autoPict="0">
                <anchor moveWithCells="1">
                  <from>
                    <xdr:col>1</xdr:col>
                    <xdr:colOff>0</xdr:colOff>
                    <xdr:row>26</xdr:row>
                    <xdr:rowOff>19050</xdr:rowOff>
                  </from>
                  <to>
                    <xdr:col>2</xdr:col>
                    <xdr:colOff>9525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8" name="Check Box 24">
              <controlPr defaultSize="0" autoFill="0" autoLine="0" autoPict="0">
                <anchor moveWithCells="1">
                  <from>
                    <xdr:col>1</xdr:col>
                    <xdr:colOff>0</xdr:colOff>
                    <xdr:row>27</xdr:row>
                    <xdr:rowOff>19050</xdr:rowOff>
                  </from>
                  <to>
                    <xdr:col>2</xdr:col>
                    <xdr:colOff>9525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9" name="Check Box 25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19050</xdr:rowOff>
                  </from>
                  <to>
                    <xdr:col>2</xdr:col>
                    <xdr:colOff>9525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0" name="Check Box 26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19050</xdr:rowOff>
                  </from>
                  <to>
                    <xdr:col>2</xdr:col>
                    <xdr:colOff>9525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1" name="Check Box 27">
              <controlPr defaultSize="0" autoFill="0" autoLine="0" autoPict="0">
                <anchor moveWithCells="1">
                  <from>
                    <xdr:col>1</xdr:col>
                    <xdr:colOff>219075</xdr:colOff>
                    <xdr:row>16</xdr:row>
                    <xdr:rowOff>19050</xdr:rowOff>
                  </from>
                  <to>
                    <xdr:col>3</xdr:col>
                    <xdr:colOff>9525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2" name="Check Box 28">
              <controlPr defaultSize="0" autoFill="0" autoLine="0" autoPict="0">
                <anchor moveWithCells="1">
                  <from>
                    <xdr:col>1</xdr:col>
                    <xdr:colOff>219075</xdr:colOff>
                    <xdr:row>17</xdr:row>
                    <xdr:rowOff>19050</xdr:rowOff>
                  </from>
                  <to>
                    <xdr:col>3</xdr:col>
                    <xdr:colOff>9525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3" name="Check Box 29">
              <controlPr defaultSize="0" autoFill="0" autoLine="0" autoPict="0">
                <anchor moveWithCells="1">
                  <from>
                    <xdr:col>1</xdr:col>
                    <xdr:colOff>219075</xdr:colOff>
                    <xdr:row>18</xdr:row>
                    <xdr:rowOff>19050</xdr:rowOff>
                  </from>
                  <to>
                    <xdr:col>3</xdr:col>
                    <xdr:colOff>9525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4" name="Check Box 30">
              <controlPr defaultSize="0" autoFill="0" autoLine="0" autoPict="0">
                <anchor moveWithCells="1">
                  <from>
                    <xdr:col>1</xdr:col>
                    <xdr:colOff>219075</xdr:colOff>
                    <xdr:row>19</xdr:row>
                    <xdr:rowOff>19050</xdr:rowOff>
                  </from>
                  <to>
                    <xdr:col>3</xdr:col>
                    <xdr:colOff>9525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5" name="Check Box 31">
              <controlPr defaultSize="0" autoFill="0" autoLine="0" autoPict="0">
                <anchor moveWithCells="1">
                  <from>
                    <xdr:col>1</xdr:col>
                    <xdr:colOff>219075</xdr:colOff>
                    <xdr:row>20</xdr:row>
                    <xdr:rowOff>19050</xdr:rowOff>
                  </from>
                  <to>
                    <xdr:col>3</xdr:col>
                    <xdr:colOff>9525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6" name="Check Box 32">
              <controlPr defaultSize="0" autoFill="0" autoLine="0" autoPict="0">
                <anchor moveWithCells="1">
                  <from>
                    <xdr:col>1</xdr:col>
                    <xdr:colOff>219075</xdr:colOff>
                    <xdr:row>21</xdr:row>
                    <xdr:rowOff>19050</xdr:rowOff>
                  </from>
                  <to>
                    <xdr:col>3</xdr:col>
                    <xdr:colOff>9525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7" name="Check Box 33">
              <controlPr defaultSize="0" autoFill="0" autoLine="0" autoPict="0">
                <anchor moveWithCells="1">
                  <from>
                    <xdr:col>1</xdr:col>
                    <xdr:colOff>219075</xdr:colOff>
                    <xdr:row>22</xdr:row>
                    <xdr:rowOff>19050</xdr:rowOff>
                  </from>
                  <to>
                    <xdr:col>3</xdr:col>
                    <xdr:colOff>9525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8" name="Check Box 34">
              <controlPr defaultSize="0" autoFill="0" autoLine="0" autoPict="0">
                <anchor moveWithCells="1">
                  <from>
                    <xdr:col>1</xdr:col>
                    <xdr:colOff>219075</xdr:colOff>
                    <xdr:row>23</xdr:row>
                    <xdr:rowOff>19050</xdr:rowOff>
                  </from>
                  <to>
                    <xdr:col>3</xdr:col>
                    <xdr:colOff>9525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9" name="Check Box 35">
              <controlPr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19050</xdr:rowOff>
                  </from>
                  <to>
                    <xdr:col>3</xdr:col>
                    <xdr:colOff>9525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0" name="Check Box 38">
              <controlPr defaultSize="0" autoFill="0" autoLine="0" autoPict="0">
                <anchor moveWithCells="1">
                  <from>
                    <xdr:col>1</xdr:col>
                    <xdr:colOff>219075</xdr:colOff>
                    <xdr:row>25</xdr:row>
                    <xdr:rowOff>19050</xdr:rowOff>
                  </from>
                  <to>
                    <xdr:col>3</xdr:col>
                    <xdr:colOff>9525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1" name="Check Box 39">
              <controlPr defaultSize="0" autoFill="0" autoLine="0" autoPict="0">
                <anchor moveWithCells="1">
                  <from>
                    <xdr:col>1</xdr:col>
                    <xdr:colOff>219075</xdr:colOff>
                    <xdr:row>26</xdr:row>
                    <xdr:rowOff>19050</xdr:rowOff>
                  </from>
                  <to>
                    <xdr:col>3</xdr:col>
                    <xdr:colOff>9525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2" name="Check Box 40">
              <controlPr defaultSize="0" autoFill="0" autoLine="0" autoPict="0">
                <anchor moveWithCells="1">
                  <from>
                    <xdr:col>1</xdr:col>
                    <xdr:colOff>219075</xdr:colOff>
                    <xdr:row>27</xdr:row>
                    <xdr:rowOff>19050</xdr:rowOff>
                  </from>
                  <to>
                    <xdr:col>3</xdr:col>
                    <xdr:colOff>9525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3" name="Check Box 41">
              <controlPr defaultSize="0" autoFill="0" autoLine="0" autoPict="0">
                <anchor moveWithCells="1">
                  <from>
                    <xdr:col>1</xdr:col>
                    <xdr:colOff>219075</xdr:colOff>
                    <xdr:row>28</xdr:row>
                    <xdr:rowOff>19050</xdr:rowOff>
                  </from>
                  <to>
                    <xdr:col>3</xdr:col>
                    <xdr:colOff>9525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4" name="Check Box 42">
              <controlPr defaultSize="0" autoFill="0" autoLine="0" autoPict="0">
                <anchor moveWithCells="1">
                  <from>
                    <xdr:col>1</xdr:col>
                    <xdr:colOff>219075</xdr:colOff>
                    <xdr:row>29</xdr:row>
                    <xdr:rowOff>19050</xdr:rowOff>
                  </from>
                  <to>
                    <xdr:col>3</xdr:col>
                    <xdr:colOff>9525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5" name="Check Box 43">
              <controlPr defaultSize="0" autoFill="0" autoLine="0" autoPict="0">
                <anchor moveWithCells="1">
                  <from>
                    <xdr:col>4</xdr:col>
                    <xdr:colOff>0</xdr:colOff>
                    <xdr:row>16</xdr:row>
                    <xdr:rowOff>19050</xdr:rowOff>
                  </from>
                  <to>
                    <xdr:col>5</xdr:col>
                    <xdr:colOff>9525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6" name="Check Box 44">
              <controlPr defaultSize="0" autoFill="0" autoLine="0" autoPict="0">
                <anchor moveWithCells="1">
                  <from>
                    <xdr:col>4</xdr:col>
                    <xdr:colOff>0</xdr:colOff>
                    <xdr:row>17</xdr:row>
                    <xdr:rowOff>19050</xdr:rowOff>
                  </from>
                  <to>
                    <xdr:col>5</xdr:col>
                    <xdr:colOff>9525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7" name="Check Box 45">
              <controlPr defaultSize="0" autoFill="0" autoLine="0" autoPict="0">
                <anchor moveWithCells="1">
                  <from>
                    <xdr:col>4</xdr:col>
                    <xdr:colOff>0</xdr:colOff>
                    <xdr:row>18</xdr:row>
                    <xdr:rowOff>19050</xdr:rowOff>
                  </from>
                  <to>
                    <xdr:col>5</xdr:col>
                    <xdr:colOff>9525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8" name="Check Box 46">
              <controlPr defaultSize="0" autoFill="0" autoLine="0" autoPict="0">
                <anchor moveWithCells="1">
                  <from>
                    <xdr:col>4</xdr:col>
                    <xdr:colOff>0</xdr:colOff>
                    <xdr:row>19</xdr:row>
                    <xdr:rowOff>19050</xdr:rowOff>
                  </from>
                  <to>
                    <xdr:col>5</xdr:col>
                    <xdr:colOff>9525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9" name="Check Box 47">
              <controlPr defaultSize="0" autoFill="0" autoLine="0" autoPict="0">
                <anchor moveWithCells="1">
                  <from>
                    <xdr:col>4</xdr:col>
                    <xdr:colOff>0</xdr:colOff>
                    <xdr:row>20</xdr:row>
                    <xdr:rowOff>19050</xdr:rowOff>
                  </from>
                  <to>
                    <xdr:col>5</xdr:col>
                    <xdr:colOff>9525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0" name="Check Box 48">
              <controlPr defaultSize="0" autoFill="0" autoLine="0" autoPict="0">
                <anchor moveWithCells="1">
                  <from>
                    <xdr:col>4</xdr:col>
                    <xdr:colOff>0</xdr:colOff>
                    <xdr:row>21</xdr:row>
                    <xdr:rowOff>19050</xdr:rowOff>
                  </from>
                  <to>
                    <xdr:col>5</xdr:col>
                    <xdr:colOff>9525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1" name="Check Box 49">
              <controlPr defaultSize="0" autoFill="0" autoLine="0" autoPict="0">
                <anchor moveWithCells="1">
                  <from>
                    <xdr:col>4</xdr:col>
                    <xdr:colOff>0</xdr:colOff>
                    <xdr:row>22</xdr:row>
                    <xdr:rowOff>19050</xdr:rowOff>
                  </from>
                  <to>
                    <xdr:col>5</xdr:col>
                    <xdr:colOff>9525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2" name="Check Box 50">
              <controlPr defaultSize="0" autoFill="0" autoLine="0" autoPict="0">
                <anchor moveWithCells="1">
                  <from>
                    <xdr:col>4</xdr:col>
                    <xdr:colOff>0</xdr:colOff>
                    <xdr:row>23</xdr:row>
                    <xdr:rowOff>19050</xdr:rowOff>
                  </from>
                  <to>
                    <xdr:col>5</xdr:col>
                    <xdr:colOff>9525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3" name="Check Box 51">
              <controlPr defaultSize="0" autoFill="0" autoLine="0" autoPict="0">
                <anchor moveWithCells="1">
                  <from>
                    <xdr:col>4</xdr:col>
                    <xdr:colOff>0</xdr:colOff>
                    <xdr:row>24</xdr:row>
                    <xdr:rowOff>19050</xdr:rowOff>
                  </from>
                  <to>
                    <xdr:col>5</xdr:col>
                    <xdr:colOff>9525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4" name="Check Box 52">
              <controlPr defaultSize="0" autoFill="0" autoLine="0" autoPict="0">
                <anchor moveWithCells="1">
                  <from>
                    <xdr:col>4</xdr:col>
                    <xdr:colOff>0</xdr:colOff>
                    <xdr:row>25</xdr:row>
                    <xdr:rowOff>19050</xdr:rowOff>
                  </from>
                  <to>
                    <xdr:col>5</xdr:col>
                    <xdr:colOff>9525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5" name="Check Box 53">
              <controlPr defaultSize="0" autoFill="0" autoLine="0" autoPict="0">
                <anchor moveWithCells="1">
                  <from>
                    <xdr:col>4</xdr:col>
                    <xdr:colOff>0</xdr:colOff>
                    <xdr:row>26</xdr:row>
                    <xdr:rowOff>19050</xdr:rowOff>
                  </from>
                  <to>
                    <xdr:col>5</xdr:col>
                    <xdr:colOff>9525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6" name="Check Box 54">
              <controlPr defaultSize="0" autoFill="0" autoLine="0" autoPict="0">
                <anchor moveWithCells="1">
                  <from>
                    <xdr:col>4</xdr:col>
                    <xdr:colOff>0</xdr:colOff>
                    <xdr:row>27</xdr:row>
                    <xdr:rowOff>19050</xdr:rowOff>
                  </from>
                  <to>
                    <xdr:col>5</xdr:col>
                    <xdr:colOff>9525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7" name="Check Box 55">
              <controlPr defaultSize="0" autoFill="0" autoLine="0" autoPict="0">
                <anchor moveWithCells="1">
                  <from>
                    <xdr:col>4</xdr:col>
                    <xdr:colOff>0</xdr:colOff>
                    <xdr:row>28</xdr:row>
                    <xdr:rowOff>19050</xdr:rowOff>
                  </from>
                  <to>
                    <xdr:col>5</xdr:col>
                    <xdr:colOff>9525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8" name="Check Box 56">
              <controlPr defaultSize="0" autoFill="0" autoLine="0" autoPict="0">
                <anchor moveWithCells="1">
                  <from>
                    <xdr:col>4</xdr:col>
                    <xdr:colOff>0</xdr:colOff>
                    <xdr:row>29</xdr:row>
                    <xdr:rowOff>19050</xdr:rowOff>
                  </from>
                  <to>
                    <xdr:col>5</xdr:col>
                    <xdr:colOff>9525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9" name="Check Box 57">
              <controlPr defaultSize="0" autoFill="0" autoLine="0" autoPict="0">
                <anchor moveWithCells="1">
                  <from>
                    <xdr:col>7</xdr:col>
                    <xdr:colOff>0</xdr:colOff>
                    <xdr:row>16</xdr:row>
                    <xdr:rowOff>19050</xdr:rowOff>
                  </from>
                  <to>
                    <xdr:col>8</xdr:col>
                    <xdr:colOff>9525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0" name="Check Box 58">
              <controlPr defaultSize="0" autoFill="0" autoLine="0" autoPict="0">
                <anchor moveWithCells="1">
                  <from>
                    <xdr:col>7</xdr:col>
                    <xdr:colOff>0</xdr:colOff>
                    <xdr:row>17</xdr:row>
                    <xdr:rowOff>19050</xdr:rowOff>
                  </from>
                  <to>
                    <xdr:col>8</xdr:col>
                    <xdr:colOff>9525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1" name="Check Box 59">
              <controlPr defaultSize="0" autoFill="0" autoLine="0" autoPict="0">
                <anchor moveWithCells="1">
                  <from>
                    <xdr:col>7</xdr:col>
                    <xdr:colOff>0</xdr:colOff>
                    <xdr:row>18</xdr:row>
                    <xdr:rowOff>19050</xdr:rowOff>
                  </from>
                  <to>
                    <xdr:col>8</xdr:col>
                    <xdr:colOff>9525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2" name="Check Box 60">
              <controlPr defaultSize="0" autoFill="0" autoLine="0" autoPict="0">
                <anchor moveWithCells="1">
                  <from>
                    <xdr:col>7</xdr:col>
                    <xdr:colOff>0</xdr:colOff>
                    <xdr:row>19</xdr:row>
                    <xdr:rowOff>19050</xdr:rowOff>
                  </from>
                  <to>
                    <xdr:col>8</xdr:col>
                    <xdr:colOff>9525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3" name="Check Box 61">
              <controlPr defaultSize="0" autoFill="0" autoLine="0" autoPict="0">
                <anchor moveWithCells="1">
                  <from>
                    <xdr:col>7</xdr:col>
                    <xdr:colOff>0</xdr:colOff>
                    <xdr:row>20</xdr:row>
                    <xdr:rowOff>19050</xdr:rowOff>
                  </from>
                  <to>
                    <xdr:col>8</xdr:col>
                    <xdr:colOff>9525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4" name="Check Box 62">
              <controlPr defaultSize="0" autoFill="0" autoLine="0" autoPict="0">
                <anchor moveWithCells="1">
                  <from>
                    <xdr:col>7</xdr:col>
                    <xdr:colOff>0</xdr:colOff>
                    <xdr:row>21</xdr:row>
                    <xdr:rowOff>19050</xdr:rowOff>
                  </from>
                  <to>
                    <xdr:col>8</xdr:col>
                    <xdr:colOff>9525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5" name="Check Box 63">
              <controlPr defaultSize="0" autoFill="0" autoLine="0" autoPict="0">
                <anchor moveWithCells="1">
                  <from>
                    <xdr:col>7</xdr:col>
                    <xdr:colOff>0</xdr:colOff>
                    <xdr:row>22</xdr:row>
                    <xdr:rowOff>19050</xdr:rowOff>
                  </from>
                  <to>
                    <xdr:col>8</xdr:col>
                    <xdr:colOff>9525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6" name="Check Box 64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19050</xdr:rowOff>
                  </from>
                  <to>
                    <xdr:col>8</xdr:col>
                    <xdr:colOff>9525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7" name="Check Box 65">
              <controlPr defaultSize="0" autoFill="0" autoLine="0" autoPict="0">
                <anchor moveWithCells="1">
                  <from>
                    <xdr:col>7</xdr:col>
                    <xdr:colOff>0</xdr:colOff>
                    <xdr:row>24</xdr:row>
                    <xdr:rowOff>19050</xdr:rowOff>
                  </from>
                  <to>
                    <xdr:col>8</xdr:col>
                    <xdr:colOff>9525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8" name="Check Box 66">
              <controlPr defaultSize="0" autoFill="0" autoLine="0" autoPict="0">
                <anchor moveWithCells="1">
                  <from>
                    <xdr:col>6</xdr:col>
                    <xdr:colOff>866775</xdr:colOff>
                    <xdr:row>25</xdr:row>
                    <xdr:rowOff>19050</xdr:rowOff>
                  </from>
                  <to>
                    <xdr:col>8</xdr:col>
                    <xdr:colOff>9525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9" name="Check Box 67">
              <controlPr defaultSize="0" autoFill="0" autoLine="0" autoPict="0">
                <anchor moveWithCells="1">
                  <from>
                    <xdr:col>7</xdr:col>
                    <xdr:colOff>0</xdr:colOff>
                    <xdr:row>26</xdr:row>
                    <xdr:rowOff>19050</xdr:rowOff>
                  </from>
                  <to>
                    <xdr:col>8</xdr:col>
                    <xdr:colOff>9525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0" name="Check Box 68">
              <controlPr defaultSize="0" autoFill="0" autoLine="0" autoPict="0">
                <anchor moveWithCells="1">
                  <from>
                    <xdr:col>7</xdr:col>
                    <xdr:colOff>0</xdr:colOff>
                    <xdr:row>27</xdr:row>
                    <xdr:rowOff>19050</xdr:rowOff>
                  </from>
                  <to>
                    <xdr:col>8</xdr:col>
                    <xdr:colOff>9525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1" name="Check Box 69">
              <controlPr defaultSize="0" autoFill="0" autoLine="0" autoPict="0">
                <anchor moveWithCells="1">
                  <from>
                    <xdr:col>7</xdr:col>
                    <xdr:colOff>0</xdr:colOff>
                    <xdr:row>28</xdr:row>
                    <xdr:rowOff>19050</xdr:rowOff>
                  </from>
                  <to>
                    <xdr:col>8</xdr:col>
                    <xdr:colOff>9525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2" name="Check Box 70">
              <controlPr defaultSize="0" autoFill="0" autoLine="0" autoPict="0">
                <anchor moveWithCells="1">
                  <from>
                    <xdr:col>7</xdr:col>
                    <xdr:colOff>0</xdr:colOff>
                    <xdr:row>29</xdr:row>
                    <xdr:rowOff>19050</xdr:rowOff>
                  </from>
                  <to>
                    <xdr:col>8</xdr:col>
                    <xdr:colOff>9525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3" name="Check Box 71">
              <controlPr defaultSize="0" autoFill="0" autoLine="0" autoPict="0">
                <anchor moveWithCells="1">
                  <from>
                    <xdr:col>9</xdr:col>
                    <xdr:colOff>0</xdr:colOff>
                    <xdr:row>16</xdr:row>
                    <xdr:rowOff>19050</xdr:rowOff>
                  </from>
                  <to>
                    <xdr:col>10</xdr:col>
                    <xdr:colOff>9525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4" name="Check Box 72">
              <controlPr defaultSize="0" autoFill="0" autoLine="0" autoPict="0">
                <anchor moveWithCells="1">
                  <from>
                    <xdr:col>9</xdr:col>
                    <xdr:colOff>0</xdr:colOff>
                    <xdr:row>17</xdr:row>
                    <xdr:rowOff>19050</xdr:rowOff>
                  </from>
                  <to>
                    <xdr:col>10</xdr:col>
                    <xdr:colOff>9525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5" name="Check Box 73">
              <controlPr defaultSize="0" autoFill="0" autoLine="0" autoPict="0">
                <anchor moveWithCells="1">
                  <from>
                    <xdr:col>9</xdr:col>
                    <xdr:colOff>0</xdr:colOff>
                    <xdr:row>18</xdr:row>
                    <xdr:rowOff>19050</xdr:rowOff>
                  </from>
                  <to>
                    <xdr:col>10</xdr:col>
                    <xdr:colOff>9525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6" name="Check Box 74">
              <controlPr defaultSize="0" autoFill="0" autoLine="0" autoPict="0">
                <anchor moveWithCells="1">
                  <from>
                    <xdr:col>9</xdr:col>
                    <xdr:colOff>0</xdr:colOff>
                    <xdr:row>19</xdr:row>
                    <xdr:rowOff>19050</xdr:rowOff>
                  </from>
                  <to>
                    <xdr:col>10</xdr:col>
                    <xdr:colOff>9525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7" name="Check Box 75">
              <controlPr defaultSize="0" autoFill="0" autoLine="0" autoPict="0">
                <anchor moveWithCells="1">
                  <from>
                    <xdr:col>9</xdr:col>
                    <xdr:colOff>0</xdr:colOff>
                    <xdr:row>20</xdr:row>
                    <xdr:rowOff>19050</xdr:rowOff>
                  </from>
                  <to>
                    <xdr:col>10</xdr:col>
                    <xdr:colOff>9525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8" name="Check Box 76">
              <controlPr defaultSize="0" autoFill="0" autoLine="0" autoPict="0">
                <anchor moveWithCells="1">
                  <from>
                    <xdr:col>9</xdr:col>
                    <xdr:colOff>0</xdr:colOff>
                    <xdr:row>21</xdr:row>
                    <xdr:rowOff>19050</xdr:rowOff>
                  </from>
                  <to>
                    <xdr:col>10</xdr:col>
                    <xdr:colOff>9525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9" name="Check Box 77">
              <controlPr defaultSize="0" autoFill="0" autoLine="0" autoPict="0">
                <anchor moveWithCells="1">
                  <from>
                    <xdr:col>9</xdr:col>
                    <xdr:colOff>0</xdr:colOff>
                    <xdr:row>22</xdr:row>
                    <xdr:rowOff>19050</xdr:rowOff>
                  </from>
                  <to>
                    <xdr:col>10</xdr:col>
                    <xdr:colOff>9525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0" name="Check Box 78">
              <controlPr defaultSize="0" autoFill="0" autoLine="0" autoPict="0">
                <anchor moveWithCells="1">
                  <from>
                    <xdr:col>9</xdr:col>
                    <xdr:colOff>0</xdr:colOff>
                    <xdr:row>23</xdr:row>
                    <xdr:rowOff>19050</xdr:rowOff>
                  </from>
                  <to>
                    <xdr:col>10</xdr:col>
                    <xdr:colOff>9525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1" name="Check Box 79">
              <controlPr defaultSize="0" autoFill="0" autoLine="0" autoPict="0">
                <anchor moveWithCells="1">
                  <from>
                    <xdr:col>9</xdr:col>
                    <xdr:colOff>0</xdr:colOff>
                    <xdr:row>24</xdr:row>
                    <xdr:rowOff>19050</xdr:rowOff>
                  </from>
                  <to>
                    <xdr:col>10</xdr:col>
                    <xdr:colOff>9525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2" name="Check Box 80">
              <controlPr defaultSize="0" autoFill="0" autoLine="0" autoPict="0">
                <anchor moveWithCells="1">
                  <from>
                    <xdr:col>9</xdr:col>
                    <xdr:colOff>0</xdr:colOff>
                    <xdr:row>25</xdr:row>
                    <xdr:rowOff>19050</xdr:rowOff>
                  </from>
                  <to>
                    <xdr:col>10</xdr:col>
                    <xdr:colOff>9525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3" name="Check Box 81">
              <controlPr defaultSize="0" autoFill="0" autoLine="0" autoPict="0">
                <anchor moveWithCells="1">
                  <from>
                    <xdr:col>9</xdr:col>
                    <xdr:colOff>0</xdr:colOff>
                    <xdr:row>26</xdr:row>
                    <xdr:rowOff>19050</xdr:rowOff>
                  </from>
                  <to>
                    <xdr:col>10</xdr:col>
                    <xdr:colOff>9525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4" name="Check Box 82">
              <controlPr defaultSize="0" autoFill="0" autoLine="0" autoPict="0">
                <anchor moveWithCells="1">
                  <from>
                    <xdr:col>9</xdr:col>
                    <xdr:colOff>0</xdr:colOff>
                    <xdr:row>27</xdr:row>
                    <xdr:rowOff>19050</xdr:rowOff>
                  </from>
                  <to>
                    <xdr:col>10</xdr:col>
                    <xdr:colOff>9525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5" name="Check Box 83">
              <controlPr defaultSize="0" autoFill="0" autoLine="0" autoPict="0">
                <anchor moveWithCells="1">
                  <from>
                    <xdr:col>9</xdr:col>
                    <xdr:colOff>0</xdr:colOff>
                    <xdr:row>28</xdr:row>
                    <xdr:rowOff>19050</xdr:rowOff>
                  </from>
                  <to>
                    <xdr:col>10</xdr:col>
                    <xdr:colOff>9525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6" name="Check Box 84">
              <controlPr defaultSize="0" autoFill="0" autoLine="0" autoPict="0">
                <anchor moveWithCells="1">
                  <from>
                    <xdr:col>9</xdr:col>
                    <xdr:colOff>0</xdr:colOff>
                    <xdr:row>29</xdr:row>
                    <xdr:rowOff>19050</xdr:rowOff>
                  </from>
                  <to>
                    <xdr:col>10</xdr:col>
                    <xdr:colOff>9525</xdr:colOff>
                    <xdr:row>29</xdr:row>
                    <xdr:rowOff>219075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xr:uid="{F00FEFB4-8429-4C87-B1F8-0CD95D3A91CA}">
          <x14:formula1>
            <xm:f>副作用マスタ!$A$3:$A$33</xm:f>
          </x14:formula1>
          <xm:sqref>A17:A28</xm:sqref>
        </x14:dataValidation>
        <x14:dataValidation type="list" allowBlank="1" showInputMessage="1" showErrorMessage="1" xr:uid="{D00A7D56-3E35-4F05-B1A7-F4C9C0E289B3}">
          <x14:formula1>
            <xm:f>レジメンマスタ!$A$3:$A$81</xm:f>
          </x14:formula1>
          <xm:sqref>J11:K11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67728-84C1-4D01-B957-33DAE1EE4D3C}">
  <dimension ref="A1:D7"/>
  <sheetViews>
    <sheetView topLeftCell="B1" workbookViewId="0">
      <selection activeCell="C14" sqref="C14"/>
    </sheetView>
  </sheetViews>
  <sheetFormatPr defaultRowHeight="18.75"/>
  <cols>
    <col min="2" max="2" width="10.375" customWidth="1"/>
    <col min="3" max="3" width="40.375" bestFit="1" customWidth="1"/>
    <col min="4" max="4" width="9" style="57"/>
  </cols>
  <sheetData>
    <row r="1" spans="1:4" ht="19.5" thickBot="1">
      <c r="A1" s="52" t="s">
        <v>308</v>
      </c>
      <c r="B1" s="52" t="s">
        <v>309</v>
      </c>
      <c r="C1" s="52" t="s">
        <v>310</v>
      </c>
      <c r="D1" s="58" t="s">
        <v>350</v>
      </c>
    </row>
    <row r="2" spans="1:4" ht="19.5" thickTop="1">
      <c r="A2" t="s">
        <v>307</v>
      </c>
      <c r="B2" s="53">
        <v>44621</v>
      </c>
      <c r="C2" t="s">
        <v>311</v>
      </c>
    </row>
    <row r="3" spans="1:4">
      <c r="A3" t="s">
        <v>312</v>
      </c>
      <c r="B3" s="53">
        <v>44634</v>
      </c>
      <c r="C3" t="s">
        <v>313</v>
      </c>
    </row>
    <row r="4" spans="1:4">
      <c r="A4" t="s">
        <v>317</v>
      </c>
      <c r="B4" s="53">
        <v>44748</v>
      </c>
      <c r="C4" t="s">
        <v>318</v>
      </c>
    </row>
    <row r="5" spans="1:4">
      <c r="A5" t="s">
        <v>329</v>
      </c>
      <c r="B5" s="53">
        <v>44832</v>
      </c>
      <c r="C5" t="s">
        <v>330</v>
      </c>
    </row>
    <row r="6" spans="1:4">
      <c r="B6" s="53">
        <v>45770</v>
      </c>
      <c r="C6" t="s">
        <v>333</v>
      </c>
    </row>
    <row r="7" spans="1:4">
      <c r="B7" s="53">
        <v>45833</v>
      </c>
      <c r="C7" t="s">
        <v>349</v>
      </c>
      <c r="D7" s="57">
        <v>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副作用マスタ</vt:lpstr>
      <vt:lpstr>レジメンマスタ</vt:lpstr>
      <vt:lpstr>トレーシングレポート</vt:lpstr>
      <vt:lpstr>更新歴</vt:lpstr>
      <vt:lpstr>トレーシングレポート!Print_Area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yakuzai</dc:creator>
  <cp:lastModifiedBy>yakuzai22-PCuser</cp:lastModifiedBy>
  <cp:lastPrinted>2022-01-24T07:27:08Z</cp:lastPrinted>
  <dcterms:created xsi:type="dcterms:W3CDTF">2021-10-14T02:38:48Z</dcterms:created>
  <dcterms:modified xsi:type="dcterms:W3CDTF">2025-06-25T11:54:16Z</dcterms:modified>
</cp:coreProperties>
</file>